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3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6" i="1"/>
  <c r="O36"/>
  <c r="K36"/>
  <c r="L36" s="1"/>
  <c r="AL41"/>
  <c r="O41"/>
  <c r="P41" s="1"/>
  <c r="K41"/>
  <c r="AL40"/>
  <c r="O40"/>
  <c r="K40"/>
  <c r="L40" s="1"/>
  <c r="B44"/>
  <c r="AL45"/>
  <c r="O45"/>
  <c r="P45" s="1"/>
  <c r="K45"/>
  <c r="L45" s="1"/>
  <c r="B43"/>
  <c r="AL37"/>
  <c r="O37"/>
  <c r="P37" s="1"/>
  <c r="K37"/>
  <c r="AL47"/>
  <c r="AI47"/>
  <c r="AJ47" s="1"/>
  <c r="AE47"/>
  <c r="AF47" s="1"/>
  <c r="AA47"/>
  <c r="AB47" s="1"/>
  <c r="W47"/>
  <c r="X47" s="1"/>
  <c r="O47"/>
  <c r="P47" s="1"/>
  <c r="K47"/>
  <c r="L47" s="1"/>
  <c r="AL42"/>
  <c r="AI42"/>
  <c r="AJ42" s="1"/>
  <c r="AE42"/>
  <c r="AF42" s="1"/>
  <c r="AA42"/>
  <c r="AB42" s="1"/>
  <c r="W42"/>
  <c r="X42" s="1"/>
  <c r="S42"/>
  <c r="T42" s="1"/>
  <c r="O42"/>
  <c r="P42" s="1"/>
  <c r="K42"/>
  <c r="AL39"/>
  <c r="AI39"/>
  <c r="AJ39" s="1"/>
  <c r="AE39"/>
  <c r="AF39" s="1"/>
  <c r="AA39"/>
  <c r="AB39" s="1"/>
  <c r="W39"/>
  <c r="X39" s="1"/>
  <c r="O39"/>
  <c r="P39" s="1"/>
  <c r="K39"/>
  <c r="AL46"/>
  <c r="O46"/>
  <c r="P46" s="1"/>
  <c r="K46"/>
  <c r="L46" s="1"/>
  <c r="B38"/>
  <c r="AL48"/>
  <c r="AI48"/>
  <c r="AJ48" s="1"/>
  <c r="AE48"/>
  <c r="AF48" s="1"/>
  <c r="AA48"/>
  <c r="AB48" s="1"/>
  <c r="W48"/>
  <c r="X48" s="1"/>
  <c r="O48"/>
  <c r="P48" s="1"/>
  <c r="K48"/>
  <c r="L48" s="1"/>
  <c r="AL35"/>
  <c r="O35"/>
  <c r="P35" s="1"/>
  <c r="K35"/>
  <c r="AL38"/>
  <c r="AI38"/>
  <c r="AJ38" s="1"/>
  <c r="AE38"/>
  <c r="AF38" s="1"/>
  <c r="AA38"/>
  <c r="AB38" s="1"/>
  <c r="W38"/>
  <c r="X38" s="1"/>
  <c r="O38"/>
  <c r="P38" s="1"/>
  <c r="K38"/>
  <c r="L38" s="1"/>
  <c r="AL22"/>
  <c r="O22"/>
  <c r="P22" s="1"/>
  <c r="K22"/>
  <c r="AL26"/>
  <c r="O26"/>
  <c r="P26" s="1"/>
  <c r="K26"/>
  <c r="L26" s="1"/>
  <c r="AL24"/>
  <c r="O24"/>
  <c r="P24" s="1"/>
  <c r="K24"/>
  <c r="L24" s="1"/>
  <c r="AL43"/>
  <c r="O43"/>
  <c r="P43" s="1"/>
  <c r="K43"/>
  <c r="L43" s="1"/>
  <c r="AL29"/>
  <c r="O29"/>
  <c r="P29" s="1"/>
  <c r="K29"/>
  <c r="L29" s="1"/>
  <c r="AL33"/>
  <c r="O33"/>
  <c r="P33" s="1"/>
  <c r="K33"/>
  <c r="L33" s="1"/>
  <c r="AL31"/>
  <c r="O31"/>
  <c r="P31" s="1"/>
  <c r="K31"/>
  <c r="B29"/>
  <c r="AL25"/>
  <c r="AI25"/>
  <c r="AJ25" s="1"/>
  <c r="AE25"/>
  <c r="AF25" s="1"/>
  <c r="AA25"/>
  <c r="AB25" s="1"/>
  <c r="W25"/>
  <c r="X25" s="1"/>
  <c r="O25"/>
  <c r="P25" s="1"/>
  <c r="K25"/>
  <c r="L25" s="1"/>
  <c r="B28"/>
  <c r="AL34"/>
  <c r="O34"/>
  <c r="P34" s="1"/>
  <c r="K34"/>
  <c r="L34" s="1"/>
  <c r="B27"/>
  <c r="AL23"/>
  <c r="O23"/>
  <c r="L23"/>
  <c r="K23"/>
  <c r="B26"/>
  <c r="AL20"/>
  <c r="O20"/>
  <c r="P20" s="1"/>
  <c r="K20"/>
  <c r="B25"/>
  <c r="AL32"/>
  <c r="AI32"/>
  <c r="AJ32" s="1"/>
  <c r="AE32"/>
  <c r="AF32" s="1"/>
  <c r="AA32"/>
  <c r="AB32" s="1"/>
  <c r="X32"/>
  <c r="W32"/>
  <c r="O32"/>
  <c r="K32"/>
  <c r="L32" s="1"/>
  <c r="B24"/>
  <c r="AL28"/>
  <c r="AI28"/>
  <c r="AJ28" s="1"/>
  <c r="AE28"/>
  <c r="AF28" s="1"/>
  <c r="AA28"/>
  <c r="AB28" s="1"/>
  <c r="W28"/>
  <c r="X28" s="1"/>
  <c r="O28"/>
  <c r="P28" s="1"/>
  <c r="K28"/>
  <c r="L28" s="1"/>
  <c r="B23"/>
  <c r="AL27"/>
  <c r="O27"/>
  <c r="P27" s="1"/>
  <c r="K27"/>
  <c r="B22"/>
  <c r="AL21"/>
  <c r="O21"/>
  <c r="P21" s="1"/>
  <c r="K21"/>
  <c r="B21"/>
  <c r="AL30"/>
  <c r="K30"/>
  <c r="L30" s="1"/>
  <c r="B20"/>
  <c r="AL19"/>
  <c r="AI19"/>
  <c r="AJ19" s="1"/>
  <c r="AE19"/>
  <c r="AF19" s="1"/>
  <c r="AA19"/>
  <c r="AB19" s="1"/>
  <c r="W19"/>
  <c r="X19" s="1"/>
  <c r="O19"/>
  <c r="P19" s="1"/>
  <c r="K19"/>
  <c r="L19" s="1"/>
  <c r="AL18"/>
  <c r="AI18"/>
  <c r="AJ18" s="1"/>
  <c r="AE18"/>
  <c r="AF18" s="1"/>
  <c r="AA18"/>
  <c r="AB18" s="1"/>
  <c r="W18"/>
  <c r="X18" s="1"/>
  <c r="O18"/>
  <c r="P18" s="1"/>
  <c r="K18"/>
  <c r="B18"/>
  <c r="AL16"/>
  <c r="O16"/>
  <c r="K16"/>
  <c r="L16" s="1"/>
  <c r="B17"/>
  <c r="AL17"/>
  <c r="AI17"/>
  <c r="AJ17" s="1"/>
  <c r="AE17"/>
  <c r="AF17" s="1"/>
  <c r="AA17"/>
  <c r="AB17" s="1"/>
  <c r="W17"/>
  <c r="X17" s="1"/>
  <c r="S17"/>
  <c r="T17" s="1"/>
  <c r="O17"/>
  <c r="P17" s="1"/>
  <c r="K17"/>
  <c r="L17" s="1"/>
  <c r="B16"/>
  <c r="AL44"/>
  <c r="O44"/>
  <c r="K44"/>
  <c r="L44" s="1"/>
  <c r="AL15"/>
  <c r="AI15"/>
  <c r="AJ15" s="1"/>
  <c r="AE15"/>
  <c r="AF15" s="1"/>
  <c r="AA15"/>
  <c r="AB15" s="1"/>
  <c r="W15"/>
  <c r="X15" s="1"/>
  <c r="S15"/>
  <c r="T15" s="1"/>
  <c r="K15"/>
  <c r="L15" s="1"/>
  <c r="B15"/>
  <c r="AL14"/>
  <c r="AI14"/>
  <c r="AJ14" s="1"/>
  <c r="AE14"/>
  <c r="AF14" s="1"/>
  <c r="AA14"/>
  <c r="AB14" s="1"/>
  <c r="W14"/>
  <c r="X14" s="1"/>
  <c r="O14"/>
  <c r="P14" s="1"/>
  <c r="K14"/>
  <c r="B14"/>
  <c r="AL13"/>
  <c r="O13"/>
  <c r="P13" s="1"/>
  <c r="K13"/>
  <c r="B13"/>
  <c r="AL12"/>
  <c r="AI12"/>
  <c r="AJ12" s="1"/>
  <c r="AE12"/>
  <c r="AF12" s="1"/>
  <c r="AA12"/>
  <c r="AB12" s="1"/>
  <c r="W12"/>
  <c r="X12" s="1"/>
  <c r="S12"/>
  <c r="T12" s="1"/>
  <c r="O12"/>
  <c r="P12" s="1"/>
  <c r="K12"/>
  <c r="B12"/>
  <c r="AL11"/>
  <c r="AI11"/>
  <c r="AJ11" s="1"/>
  <c r="AE11"/>
  <c r="AF11" s="1"/>
  <c r="AA11"/>
  <c r="AB11" s="1"/>
  <c r="W11"/>
  <c r="X11" s="1"/>
  <c r="S11"/>
  <c r="T11" s="1"/>
  <c r="O11"/>
  <c r="K11"/>
  <c r="L11" s="1"/>
  <c r="B11"/>
  <c r="AL10"/>
  <c r="O10"/>
  <c r="P10" s="1"/>
  <c r="K10"/>
  <c r="L10" s="1"/>
  <c r="AL9"/>
  <c r="AI9"/>
  <c r="AJ9" s="1"/>
  <c r="AE9"/>
  <c r="AF9" s="1"/>
  <c r="AA9"/>
  <c r="AB9" s="1"/>
  <c r="W9"/>
  <c r="X9" s="1"/>
  <c r="S9"/>
  <c r="T9" s="1"/>
  <c r="O9"/>
  <c r="P9" s="1"/>
  <c r="K9"/>
  <c r="B9"/>
  <c r="AP21" l="1"/>
  <c r="AP42"/>
  <c r="AP13"/>
  <c r="AP23"/>
  <c r="AP35"/>
  <c r="AP36"/>
  <c r="AP39"/>
  <c r="AP40"/>
  <c r="AP18"/>
  <c r="AP19"/>
  <c r="AP44"/>
  <c r="AP12"/>
  <c r="AP14"/>
  <c r="AP9"/>
  <c r="P40"/>
  <c r="AP37"/>
  <c r="P36"/>
  <c r="AP41"/>
  <c r="AP27"/>
  <c r="AP32"/>
  <c r="AP20"/>
  <c r="P23"/>
  <c r="P32"/>
  <c r="AP31"/>
  <c r="AP22"/>
  <c r="L39"/>
  <c r="AP47"/>
  <c r="AP17"/>
  <c r="AP46"/>
  <c r="L42"/>
  <c r="L41"/>
  <c r="L14"/>
  <c r="L37"/>
  <c r="AP16"/>
  <c r="AP11"/>
  <c r="L12"/>
  <c r="AP30"/>
  <c r="AP25"/>
  <c r="AP28"/>
  <c r="AP34"/>
  <c r="AP33"/>
  <c r="AP38"/>
  <c r="AP48"/>
  <c r="AP45"/>
  <c r="P11"/>
  <c r="P44"/>
  <c r="P16"/>
  <c r="L27"/>
  <c r="L13"/>
  <c r="AP15"/>
  <c r="L18"/>
  <c r="L21"/>
  <c r="L20"/>
  <c r="L31"/>
  <c r="L22"/>
  <c r="L35"/>
  <c r="L9"/>
</calcChain>
</file>

<file path=xl/comments1.xml><?xml version="1.0" encoding="utf-8"?>
<comments xmlns="http://schemas.openxmlformats.org/spreadsheetml/2006/main">
  <authors>
    <author>Renata Crasto</author>
  </authors>
  <commentList>
    <comment ref="P2" authorId="0">
      <text>
        <r>
          <rPr>
            <b/>
            <sz val="9"/>
            <color indexed="81"/>
            <rFont val="Tahoma"/>
            <charset val="1"/>
          </rPr>
          <t>Renata Crasto: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<sst xmlns="http://schemas.openxmlformats.org/spreadsheetml/2006/main" count="190" uniqueCount="90">
  <si>
    <t>data startu</t>
  </si>
  <si>
    <t>godzina startu</t>
  </si>
  <si>
    <t xml:space="preserve">godzina startu </t>
  </si>
  <si>
    <t>BIEG PIERWSZY</t>
  </si>
  <si>
    <t>BIEG  DRUGI</t>
  </si>
  <si>
    <t>BIEG TRZECI</t>
  </si>
  <si>
    <t>PUCHAR 2</t>
  </si>
  <si>
    <t>I KWR 2</t>
  </si>
  <si>
    <t>II KWR 2</t>
  </si>
  <si>
    <t>STEPNICA TRZEBIEŻ</t>
  </si>
  <si>
    <t>Lp</t>
  </si>
  <si>
    <t>NR START.</t>
  </si>
  <si>
    <t>NR NA ŻAGLU</t>
  </si>
  <si>
    <t xml:space="preserve"> NAZWA JACHTU</t>
  </si>
  <si>
    <t>IMIĘ I NAZWISKO KAPITANA</t>
  </si>
  <si>
    <t>KWR</t>
  </si>
  <si>
    <t>KLUB</t>
  </si>
  <si>
    <t>ZAŁOGA</t>
  </si>
  <si>
    <t>CZAS METY</t>
  </si>
  <si>
    <t>CZAS TRASY</t>
  </si>
  <si>
    <t>CZAS PRZELICZONY</t>
  </si>
  <si>
    <t>PKT.</t>
  </si>
  <si>
    <t>RAZEM</t>
  </si>
  <si>
    <t>SUMA CZASU RZECZYWISTEGO</t>
  </si>
  <si>
    <t>MIEJSCE</t>
  </si>
  <si>
    <t>LISICA</t>
  </si>
  <si>
    <t>KWR I</t>
  </si>
  <si>
    <t>ANTIDOTUM</t>
  </si>
  <si>
    <t>UMBRIAGA</t>
  </si>
  <si>
    <t>ORSON</t>
  </si>
  <si>
    <t>KWR II</t>
  </si>
  <si>
    <t>TRZECI</t>
  </si>
  <si>
    <t>LIVELY</t>
  </si>
  <si>
    <t>DNC</t>
  </si>
  <si>
    <t>SAGALA</t>
  </si>
  <si>
    <t>TRICHE</t>
  </si>
  <si>
    <t>RUDZIK</t>
  </si>
  <si>
    <t>KWR III</t>
  </si>
  <si>
    <t>ACCU</t>
  </si>
  <si>
    <t>DOBRAWA</t>
  </si>
  <si>
    <t>ALDERAAN</t>
  </si>
  <si>
    <t>TRIDENT</t>
  </si>
  <si>
    <t>O I</t>
  </si>
  <si>
    <t>TWEETY</t>
  </si>
  <si>
    <t>GALATEE</t>
  </si>
  <si>
    <t>MAGIK</t>
  </si>
  <si>
    <t>TRUXA</t>
  </si>
  <si>
    <t>TOMAHAWK</t>
  </si>
  <si>
    <t>AMAJO</t>
  </si>
  <si>
    <t>AUREUS</t>
  </si>
  <si>
    <t>MOJITO</t>
  </si>
  <si>
    <t>NERINE</t>
  </si>
  <si>
    <t>LANCET</t>
  </si>
  <si>
    <t>MAGNOLIA</t>
  </si>
  <si>
    <t>SYA</t>
  </si>
  <si>
    <t>MAXI 2</t>
  </si>
  <si>
    <t>EXODUS 3</t>
  </si>
  <si>
    <t>ZRYW</t>
  </si>
  <si>
    <t>WILEJKA</t>
  </si>
  <si>
    <t>O II</t>
  </si>
  <si>
    <t>MASTER 3</t>
  </si>
  <si>
    <t>STAGA</t>
  </si>
  <si>
    <t>TALAJA</t>
  </si>
  <si>
    <t>EMMA</t>
  </si>
  <si>
    <t>SCYLLA</t>
  </si>
  <si>
    <t>ROGER</t>
  </si>
  <si>
    <t>LUXUS</t>
  </si>
  <si>
    <t>AWIOR</t>
  </si>
  <si>
    <t>BETI</t>
  </si>
  <si>
    <t>ZONDA</t>
  </si>
  <si>
    <t>EXOCET</t>
  </si>
  <si>
    <t>GR</t>
  </si>
  <si>
    <t>PKT</t>
  </si>
  <si>
    <t>69   MRJ   2017</t>
  </si>
  <si>
    <t>DNF</t>
  </si>
  <si>
    <t>III</t>
  </si>
  <si>
    <t>I</t>
  </si>
  <si>
    <t>II</t>
  </si>
  <si>
    <t>IV</t>
  </si>
  <si>
    <t>VIII</t>
  </si>
  <si>
    <t>XII</t>
  </si>
  <si>
    <t>XIII</t>
  </si>
  <si>
    <t>XIV</t>
  </si>
  <si>
    <t>V</t>
  </si>
  <si>
    <t>VI</t>
  </si>
  <si>
    <t>VII</t>
  </si>
  <si>
    <t>IX</t>
  </si>
  <si>
    <t>X</t>
  </si>
  <si>
    <t>XI</t>
  </si>
  <si>
    <t>XV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</si>
</sst>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yyyy\-mm\-dd;@"/>
    <numFmt numFmtId="166" formatCode="d/mm"/>
    <numFmt numFmtId="167" formatCode="[h]:mm:ss;@"/>
    <numFmt numFmtId="168" formatCode="h:mm:ss"/>
    <numFmt numFmtId="169" formatCode="0.0"/>
  </numFmts>
  <fonts count="1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color theme="1"/>
      <name val="Czcionka tekstu podstawowego"/>
      <charset val="238"/>
    </font>
    <font>
      <sz val="10"/>
      <name val="Arial CE"/>
      <family val="2"/>
      <charset val="238"/>
    </font>
    <font>
      <sz val="10"/>
      <color theme="1"/>
      <name val="Czcionka tekstu podstawowego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2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1" applyBorder="1" applyAlignment="1">
      <alignment horizontal="left" vertical="center"/>
    </xf>
    <xf numFmtId="0" fontId="4" fillId="0" borderId="0" xfId="1" applyBorder="1" applyAlignment="1">
      <alignment horizontal="center" vertical="center"/>
    </xf>
    <xf numFmtId="164" fontId="4" fillId="0" borderId="0" xfId="1" applyNumberFormat="1" applyBorder="1" applyAlignment="1">
      <alignment horizontal="center" vertical="center"/>
    </xf>
    <xf numFmtId="0" fontId="4" fillId="0" borderId="0" xfId="1" applyFill="1" applyBorder="1" applyAlignment="1">
      <alignment horizontal="left" vertical="center"/>
    </xf>
    <xf numFmtId="0" fontId="4" fillId="0" borderId="0" xfId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left" vertical="center"/>
    </xf>
    <xf numFmtId="164" fontId="4" fillId="2" borderId="11" xfId="2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21" fontId="4" fillId="2" borderId="11" xfId="2" applyNumberFormat="1" applyFont="1" applyFill="1" applyBorder="1" applyAlignment="1">
      <alignment horizontal="center" vertical="center"/>
    </xf>
    <xf numFmtId="168" fontId="7" fillId="2" borderId="1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7" fontId="7" fillId="3" borderId="11" xfId="0" applyNumberFormat="1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left" vertical="center"/>
    </xf>
    <xf numFmtId="164" fontId="4" fillId="3" borderId="11" xfId="2" applyNumberFormat="1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 wrapText="1"/>
    </xf>
    <xf numFmtId="21" fontId="4" fillId="3" borderId="11" xfId="2" applyNumberFormat="1" applyFont="1" applyFill="1" applyBorder="1" applyAlignment="1">
      <alignment horizontal="center" vertical="center"/>
    </xf>
    <xf numFmtId="168" fontId="7" fillId="3" borderId="1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1" fontId="7" fillId="3" borderId="11" xfId="0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/>
    </xf>
    <xf numFmtId="0" fontId="6" fillId="4" borderId="11" xfId="2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left" vertical="center"/>
    </xf>
    <xf numFmtId="164" fontId="4" fillId="4" borderId="11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horizontal="center" vertical="center" wrapText="1"/>
    </xf>
    <xf numFmtId="21" fontId="4" fillId="4" borderId="11" xfId="2" applyNumberFormat="1" applyFont="1" applyFill="1" applyBorder="1" applyAlignment="1">
      <alignment horizontal="center" vertical="center"/>
    </xf>
    <xf numFmtId="168" fontId="7" fillId="4" borderId="11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7" fontId="7" fillId="4" borderId="11" xfId="0" applyNumberFormat="1" applyFont="1" applyFill="1" applyBorder="1" applyAlignment="1">
      <alignment horizontal="center" vertical="center"/>
    </xf>
    <xf numFmtId="21" fontId="7" fillId="4" borderId="11" xfId="0" applyNumberFormat="1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 vertical="center"/>
    </xf>
    <xf numFmtId="0" fontId="6" fillId="5" borderId="11" xfId="2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left" vertical="center"/>
    </xf>
    <xf numFmtId="164" fontId="4" fillId="5" borderId="11" xfId="2" applyNumberFormat="1" applyFont="1" applyFill="1" applyBorder="1" applyAlignment="1">
      <alignment horizontal="center" vertical="center"/>
    </xf>
    <xf numFmtId="0" fontId="4" fillId="5" borderId="11" xfId="2" applyFont="1" applyFill="1" applyBorder="1" applyAlignment="1">
      <alignment horizontal="center" vertical="center" wrapText="1"/>
    </xf>
    <xf numFmtId="21" fontId="4" fillId="5" borderId="11" xfId="2" applyNumberFormat="1" applyFont="1" applyFill="1" applyBorder="1" applyAlignment="1">
      <alignment horizontal="center" vertical="center"/>
    </xf>
    <xf numFmtId="168" fontId="7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21" fontId="7" fillId="5" borderId="11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21" fontId="7" fillId="6" borderId="12" xfId="0" applyNumberFormat="1" applyFont="1" applyFill="1" applyBorder="1" applyAlignment="1">
      <alignment horizontal="center" vertical="center"/>
    </xf>
    <xf numFmtId="168" fontId="7" fillId="6" borderId="11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21" fontId="7" fillId="6" borderId="1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left" vertical="center"/>
    </xf>
    <xf numFmtId="0" fontId="6" fillId="6" borderId="11" xfId="2" applyFont="1" applyFill="1" applyBorder="1" applyAlignment="1">
      <alignment horizontal="center" vertical="center"/>
    </xf>
    <xf numFmtId="164" fontId="4" fillId="6" borderId="11" xfId="2" applyNumberFormat="1" applyFont="1" applyFill="1" applyBorder="1" applyAlignment="1">
      <alignment horizontal="center" vertical="center"/>
    </xf>
    <xf numFmtId="0" fontId="4" fillId="6" borderId="11" xfId="2" applyFont="1" applyFill="1" applyBorder="1" applyAlignment="1">
      <alignment horizontal="center" vertical="center" wrapText="1"/>
    </xf>
    <xf numFmtId="21" fontId="4" fillId="6" borderId="1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7" fillId="6" borderId="12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167" fontId="7" fillId="6" borderId="2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166" fontId="4" fillId="0" borderId="1" xfId="1" applyNumberFormat="1" applyBorder="1" applyAlignment="1">
      <alignment horizontal="center" vertical="center"/>
    </xf>
    <xf numFmtId="166" fontId="4" fillId="0" borderId="2" xfId="1" applyNumberFormat="1" applyBorder="1" applyAlignment="1">
      <alignment horizontal="center" vertical="center"/>
    </xf>
    <xf numFmtId="165" fontId="4" fillId="0" borderId="1" xfId="1" applyNumberFormat="1" applyBorder="1" applyAlignment="1">
      <alignment horizontal="center" vertical="center"/>
    </xf>
    <xf numFmtId="165" fontId="4" fillId="0" borderId="2" xfId="1" applyNumberFormat="1" applyBorder="1" applyAlignment="1">
      <alignment horizontal="center" vertical="center"/>
    </xf>
    <xf numFmtId="167" fontId="4" fillId="0" borderId="1" xfId="1" applyNumberFormat="1" applyBorder="1" applyAlignment="1">
      <alignment horizontal="center" vertical="center"/>
    </xf>
    <xf numFmtId="167" fontId="4" fillId="0" borderId="2" xfId="1" applyNumberFormat="1" applyBorder="1" applyAlignment="1">
      <alignment horizontal="center" vertical="center"/>
    </xf>
    <xf numFmtId="168" fontId="4" fillId="0" borderId="1" xfId="1" applyNumberFormat="1" applyFill="1" applyBorder="1" applyAlignment="1">
      <alignment horizontal="center" vertical="center"/>
    </xf>
    <xf numFmtId="168" fontId="4" fillId="0" borderId="2" xfId="1" applyNumberForma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9" fontId="4" fillId="0" borderId="12" xfId="2" applyNumberFormat="1" applyBorder="1" applyAlignment="1">
      <alignment horizontal="center" vertical="center"/>
    </xf>
    <xf numFmtId="169" fontId="4" fillId="0" borderId="13" xfId="2" applyNumberFormat="1" applyBorder="1" applyAlignment="1">
      <alignment horizontal="center" vertical="center"/>
    </xf>
    <xf numFmtId="169" fontId="4" fillId="0" borderId="12" xfId="2" applyNumberFormat="1" applyBorder="1" applyAlignment="1">
      <alignment horizontal="center" vertical="center" wrapText="1"/>
    </xf>
    <xf numFmtId="169" fontId="4" fillId="0" borderId="13" xfId="2" applyNumberFormat="1" applyBorder="1" applyAlignment="1">
      <alignment horizontal="center" vertical="center" wrapText="1"/>
    </xf>
    <xf numFmtId="164" fontId="4" fillId="0" borderId="12" xfId="2" applyNumberFormat="1" applyBorder="1" applyAlignment="1">
      <alignment horizontal="center" vertical="center"/>
    </xf>
    <xf numFmtId="164" fontId="4" fillId="0" borderId="13" xfId="2" applyNumberFormat="1" applyBorder="1" applyAlignment="1">
      <alignment horizontal="center" vertical="center"/>
    </xf>
    <xf numFmtId="46" fontId="4" fillId="0" borderId="12" xfId="3" applyNumberFormat="1" applyBorder="1" applyAlignment="1">
      <alignment horizontal="center" vertical="center" wrapText="1"/>
    </xf>
    <xf numFmtId="46" fontId="4" fillId="0" borderId="13" xfId="3" applyNumberFormat="1" applyBorder="1" applyAlignment="1">
      <alignment horizontal="center" vertical="center" wrapText="1"/>
    </xf>
    <xf numFmtId="0" fontId="4" fillId="0" borderId="12" xfId="2" applyBorder="1" applyAlignment="1">
      <alignment horizontal="center" vertical="center" wrapText="1"/>
    </xf>
    <xf numFmtId="0" fontId="4" fillId="0" borderId="13" xfId="2" applyBorder="1" applyAlignment="1">
      <alignment horizontal="center" vertical="center" wrapText="1"/>
    </xf>
    <xf numFmtId="2" fontId="4" fillId="0" borderId="12" xfId="3" applyNumberFormat="1" applyBorder="1" applyAlignment="1">
      <alignment horizontal="center" vertical="center"/>
    </xf>
    <xf numFmtId="2" fontId="4" fillId="0" borderId="13" xfId="3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4" xfId="3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ENATA/S&#280;DZIOWSKIE/REGATY%202016/68%20REGATY%20JESIENNE/68%20MI&#280;DZYNARODOWE%20REGATY%20JESIEN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głoszenia"/>
      <sheetName val="Arkusz1"/>
      <sheetName val="KWR -grupy"/>
      <sheetName val="GENERALNA"/>
      <sheetName val="LISTA STARTOWA"/>
    </sheetNames>
    <sheetDataSet>
      <sheetData sheetId="0">
        <row r="11">
          <cell r="B11">
            <v>0</v>
          </cell>
        </row>
        <row r="13">
          <cell r="B13">
            <v>0</v>
          </cell>
        </row>
        <row r="16">
          <cell r="B16">
            <v>0</v>
          </cell>
        </row>
        <row r="17">
          <cell r="B17">
            <v>0</v>
          </cell>
        </row>
        <row r="19">
          <cell r="B19">
            <v>0</v>
          </cell>
        </row>
        <row r="20">
          <cell r="B20">
            <v>0</v>
          </cell>
        </row>
        <row r="24">
          <cell r="B24">
            <v>0</v>
          </cell>
        </row>
        <row r="25">
          <cell r="B25">
            <v>0</v>
          </cell>
        </row>
        <row r="30">
          <cell r="B30">
            <v>0</v>
          </cell>
        </row>
        <row r="33">
          <cell r="B33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49">
          <cell r="B49">
            <v>0</v>
          </cell>
        </row>
        <row r="54">
          <cell r="B54">
            <v>0</v>
          </cell>
        </row>
        <row r="56">
          <cell r="B56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3">
          <cell r="B63">
            <v>0</v>
          </cell>
        </row>
        <row r="64">
          <cell r="B64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9"/>
  <sheetViews>
    <sheetView tabSelected="1" topLeftCell="A4" zoomScale="120" zoomScaleNormal="120" workbookViewId="0">
      <selection activeCell="AS43" sqref="AS43"/>
    </sheetView>
  </sheetViews>
  <sheetFormatPr defaultRowHeight="15"/>
  <cols>
    <col min="1" max="1" width="5.5703125" customWidth="1"/>
    <col min="2" max="3" width="0" hidden="1" customWidth="1"/>
    <col min="4" max="4" width="13.42578125" style="70" customWidth="1"/>
    <col min="5" max="5" width="0" hidden="1" customWidth="1"/>
    <col min="8" max="9" width="0" hidden="1" customWidth="1"/>
    <col min="12" max="12" width="11.5703125" customWidth="1"/>
    <col min="13" max="13" width="4.5703125" customWidth="1"/>
    <col min="14" max="15" width="9.140625" customWidth="1"/>
    <col min="16" max="16" width="11.7109375" customWidth="1"/>
    <col min="17" max="17" width="5.42578125" customWidth="1"/>
    <col min="18" max="37" width="9.140625" hidden="1" customWidth="1"/>
    <col min="38" max="38" width="7.7109375" customWidth="1"/>
    <col min="39" max="39" width="4.7109375" customWidth="1"/>
    <col min="40" max="42" width="0" hidden="1" customWidth="1"/>
  </cols>
  <sheetData>
    <row r="1" spans="1:44" ht="25.5">
      <c r="A1" s="83" t="s">
        <v>73</v>
      </c>
      <c r="B1" s="83"/>
      <c r="C1" s="83"/>
      <c r="D1" s="83"/>
      <c r="E1" s="83"/>
      <c r="F1" s="84"/>
      <c r="G1" s="84"/>
      <c r="H1" s="84"/>
      <c r="I1" s="84"/>
      <c r="J1" s="8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4">
      <c r="A2" s="1"/>
      <c r="B2" s="1"/>
      <c r="C2" s="1"/>
      <c r="D2" s="1"/>
      <c r="E2" s="2"/>
      <c r="F2" s="1"/>
      <c r="G2" s="3"/>
      <c r="H2" s="4"/>
      <c r="I2" s="5"/>
      <c r="J2" s="85" t="s">
        <v>0</v>
      </c>
      <c r="K2" s="86"/>
      <c r="L2" s="89">
        <v>43001</v>
      </c>
      <c r="M2" s="90"/>
      <c r="N2" s="85" t="s">
        <v>0</v>
      </c>
      <c r="O2" s="86"/>
      <c r="P2" s="89">
        <v>43002</v>
      </c>
      <c r="Q2" s="90"/>
      <c r="R2" s="85" t="s">
        <v>0</v>
      </c>
      <c r="S2" s="86"/>
      <c r="T2" s="89"/>
      <c r="U2" s="90"/>
      <c r="V2" s="85" t="s">
        <v>0</v>
      </c>
      <c r="W2" s="86"/>
      <c r="X2" s="87"/>
      <c r="Y2" s="88"/>
      <c r="Z2" s="85" t="s">
        <v>0</v>
      </c>
      <c r="AA2" s="86"/>
      <c r="AB2" s="87"/>
      <c r="AC2" s="88"/>
      <c r="AD2" s="85" t="s">
        <v>0</v>
      </c>
      <c r="AE2" s="86"/>
      <c r="AF2" s="87"/>
      <c r="AG2" s="88"/>
      <c r="AH2" s="85" t="s">
        <v>0</v>
      </c>
      <c r="AI2" s="86"/>
      <c r="AJ2" s="87"/>
      <c r="AK2" s="88"/>
      <c r="AL2" s="1"/>
      <c r="AM2" s="1"/>
      <c r="AN2" s="1"/>
      <c r="AO2" s="1"/>
      <c r="AP2" s="1"/>
      <c r="AQ2" s="1"/>
    </row>
    <row r="3" spans="1:44">
      <c r="A3" s="1"/>
      <c r="B3" s="1"/>
      <c r="C3" s="1"/>
      <c r="D3" s="1"/>
      <c r="E3" s="6"/>
      <c r="F3" s="7"/>
      <c r="G3" s="8"/>
      <c r="H3" s="4"/>
      <c r="I3" s="5"/>
      <c r="J3" s="85" t="s">
        <v>1</v>
      </c>
      <c r="K3" s="86"/>
      <c r="L3" s="91">
        <v>0.45902777777777781</v>
      </c>
      <c r="M3" s="92"/>
      <c r="N3" s="85" t="s">
        <v>2</v>
      </c>
      <c r="O3" s="86"/>
      <c r="P3" s="91">
        <v>0.45833333333333331</v>
      </c>
      <c r="Q3" s="92"/>
      <c r="R3" s="85" t="s">
        <v>2</v>
      </c>
      <c r="S3" s="86"/>
      <c r="T3" s="91"/>
      <c r="U3" s="92"/>
      <c r="V3" s="85" t="s">
        <v>2</v>
      </c>
      <c r="W3" s="86"/>
      <c r="X3" s="91">
        <v>0.54861111111111105</v>
      </c>
      <c r="Y3" s="92"/>
      <c r="Z3" s="85" t="s">
        <v>2</v>
      </c>
      <c r="AA3" s="86"/>
      <c r="AB3" s="91">
        <v>0.54861111111111105</v>
      </c>
      <c r="AC3" s="92"/>
      <c r="AD3" s="85" t="s">
        <v>2</v>
      </c>
      <c r="AE3" s="86"/>
      <c r="AF3" s="91">
        <v>0.54861111111111105</v>
      </c>
      <c r="AG3" s="92"/>
      <c r="AH3" s="85" t="s">
        <v>2</v>
      </c>
      <c r="AI3" s="86"/>
      <c r="AJ3" s="87"/>
      <c r="AK3" s="88"/>
      <c r="AL3" s="1"/>
      <c r="AM3" s="1"/>
      <c r="AN3" s="1"/>
      <c r="AO3" s="1"/>
      <c r="AP3" s="1"/>
      <c r="AQ3" s="1"/>
    </row>
    <row r="4" spans="1:44">
      <c r="A4" s="1"/>
      <c r="B4" s="1"/>
      <c r="C4" s="1"/>
      <c r="D4" s="1"/>
      <c r="E4" s="6"/>
      <c r="F4" s="7"/>
      <c r="G4" s="8"/>
      <c r="H4" s="4"/>
      <c r="I4" s="5"/>
      <c r="J4" s="85"/>
      <c r="K4" s="86"/>
      <c r="L4" s="93"/>
      <c r="M4" s="94"/>
      <c r="N4" s="85"/>
      <c r="O4" s="86"/>
      <c r="P4" s="93"/>
      <c r="Q4" s="94"/>
      <c r="R4" s="85"/>
      <c r="S4" s="86"/>
      <c r="T4" s="93"/>
      <c r="U4" s="94"/>
      <c r="V4" s="85"/>
      <c r="W4" s="86"/>
      <c r="X4" s="93"/>
      <c r="Y4" s="94"/>
      <c r="Z4" s="85"/>
      <c r="AA4" s="86"/>
      <c r="AB4" s="93"/>
      <c r="AC4" s="94"/>
      <c r="AD4" s="85"/>
      <c r="AE4" s="86"/>
      <c r="AF4" s="93"/>
      <c r="AG4" s="94"/>
      <c r="AH4" s="85"/>
      <c r="AI4" s="86"/>
      <c r="AJ4" s="93"/>
      <c r="AK4" s="94"/>
      <c r="AL4" s="1"/>
      <c r="AM4" s="1"/>
      <c r="AN4" s="1"/>
      <c r="AO4" s="1"/>
      <c r="AP4" s="1"/>
      <c r="AQ4" s="1"/>
    </row>
    <row r="5" spans="1:44">
      <c r="A5" s="1"/>
      <c r="B5" s="1"/>
      <c r="C5" s="1"/>
      <c r="D5" s="1"/>
      <c r="E5" s="2"/>
      <c r="F5" s="1"/>
      <c r="G5" s="3"/>
      <c r="H5" s="4"/>
      <c r="I5" s="5"/>
      <c r="J5" s="95" t="s">
        <v>3</v>
      </c>
      <c r="K5" s="96"/>
      <c r="L5" s="96"/>
      <c r="M5" s="97"/>
      <c r="N5" s="95" t="s">
        <v>4</v>
      </c>
      <c r="O5" s="96"/>
      <c r="P5" s="96"/>
      <c r="Q5" s="97"/>
      <c r="R5" s="95" t="s">
        <v>5</v>
      </c>
      <c r="S5" s="96"/>
      <c r="T5" s="96"/>
      <c r="U5" s="97"/>
      <c r="V5" s="95" t="s">
        <v>6</v>
      </c>
      <c r="W5" s="96"/>
      <c r="X5" s="96"/>
      <c r="Y5" s="97"/>
      <c r="Z5" s="95" t="s">
        <v>7</v>
      </c>
      <c r="AA5" s="96"/>
      <c r="AB5" s="96"/>
      <c r="AC5" s="97"/>
      <c r="AD5" s="95" t="s">
        <v>8</v>
      </c>
      <c r="AE5" s="96"/>
      <c r="AF5" s="96"/>
      <c r="AG5" s="97"/>
      <c r="AH5" s="95" t="s">
        <v>9</v>
      </c>
      <c r="AI5" s="96"/>
      <c r="AJ5" s="96"/>
      <c r="AK5" s="97"/>
      <c r="AL5" s="101"/>
      <c r="AM5" s="1"/>
      <c r="AN5" s="1"/>
      <c r="AO5" s="1"/>
      <c r="AP5" s="1"/>
      <c r="AQ5" s="76"/>
    </row>
    <row r="6" spans="1:44">
      <c r="A6" s="1"/>
      <c r="B6" s="1"/>
      <c r="C6" s="1"/>
      <c r="D6" s="1"/>
      <c r="E6" s="9"/>
      <c r="F6" s="10"/>
      <c r="G6" s="3"/>
      <c r="H6" s="4"/>
      <c r="I6" s="5"/>
      <c r="J6" s="98"/>
      <c r="K6" s="99"/>
      <c r="L6" s="99"/>
      <c r="M6" s="100"/>
      <c r="N6" s="98"/>
      <c r="O6" s="99"/>
      <c r="P6" s="99"/>
      <c r="Q6" s="100"/>
      <c r="R6" s="98"/>
      <c r="S6" s="99"/>
      <c r="T6" s="99"/>
      <c r="U6" s="100"/>
      <c r="V6" s="98"/>
      <c r="W6" s="99"/>
      <c r="X6" s="99"/>
      <c r="Y6" s="100"/>
      <c r="Z6" s="98"/>
      <c r="AA6" s="99"/>
      <c r="AB6" s="99"/>
      <c r="AC6" s="100"/>
      <c r="AD6" s="98"/>
      <c r="AE6" s="99"/>
      <c r="AF6" s="99"/>
      <c r="AG6" s="100"/>
      <c r="AH6" s="98"/>
      <c r="AI6" s="99"/>
      <c r="AJ6" s="99"/>
      <c r="AK6" s="100"/>
      <c r="AL6" s="101"/>
      <c r="AM6" s="1"/>
      <c r="AN6" s="1"/>
      <c r="AO6" s="11"/>
      <c r="AP6" s="102"/>
      <c r="AQ6" s="103"/>
      <c r="AR6" s="77"/>
    </row>
    <row r="7" spans="1:44">
      <c r="A7" s="104" t="s">
        <v>10</v>
      </c>
      <c r="B7" s="106" t="s">
        <v>11</v>
      </c>
      <c r="C7" s="106" t="s">
        <v>12</v>
      </c>
      <c r="D7" s="106" t="s">
        <v>13</v>
      </c>
      <c r="E7" s="104" t="s">
        <v>14</v>
      </c>
      <c r="F7" s="104" t="s">
        <v>71</v>
      </c>
      <c r="G7" s="108" t="s">
        <v>15</v>
      </c>
      <c r="H7" s="108" t="s">
        <v>16</v>
      </c>
      <c r="I7" s="112" t="s">
        <v>17</v>
      </c>
      <c r="J7" s="110" t="s">
        <v>18</v>
      </c>
      <c r="K7" s="110" t="s">
        <v>19</v>
      </c>
      <c r="L7" s="110" t="s">
        <v>20</v>
      </c>
      <c r="M7" s="114" t="s">
        <v>72</v>
      </c>
      <c r="N7" s="110" t="s">
        <v>18</v>
      </c>
      <c r="O7" s="110" t="s">
        <v>19</v>
      </c>
      <c r="P7" s="110" t="s">
        <v>20</v>
      </c>
      <c r="Q7" s="114" t="s">
        <v>21</v>
      </c>
      <c r="R7" s="110" t="s">
        <v>18</v>
      </c>
      <c r="S7" s="110" t="s">
        <v>19</v>
      </c>
      <c r="T7" s="110" t="s">
        <v>20</v>
      </c>
      <c r="U7" s="114" t="s">
        <v>21</v>
      </c>
      <c r="V7" s="110" t="s">
        <v>18</v>
      </c>
      <c r="W7" s="110" t="s">
        <v>19</v>
      </c>
      <c r="X7" s="110" t="s">
        <v>20</v>
      </c>
      <c r="Y7" s="114" t="s">
        <v>21</v>
      </c>
      <c r="Z7" s="110" t="s">
        <v>18</v>
      </c>
      <c r="AA7" s="110" t="s">
        <v>19</v>
      </c>
      <c r="AB7" s="110" t="s">
        <v>20</v>
      </c>
      <c r="AC7" s="114" t="s">
        <v>21</v>
      </c>
      <c r="AD7" s="110" t="s">
        <v>18</v>
      </c>
      <c r="AE7" s="110" t="s">
        <v>19</v>
      </c>
      <c r="AF7" s="110" t="s">
        <v>20</v>
      </c>
      <c r="AG7" s="114" t="s">
        <v>21</v>
      </c>
      <c r="AH7" s="110" t="s">
        <v>18</v>
      </c>
      <c r="AI7" s="110" t="s">
        <v>19</v>
      </c>
      <c r="AJ7" s="110" t="s">
        <v>20</v>
      </c>
      <c r="AK7" s="114" t="s">
        <v>21</v>
      </c>
      <c r="AL7" s="102" t="s">
        <v>22</v>
      </c>
      <c r="AM7" s="1"/>
      <c r="AN7" s="1"/>
      <c r="AO7" s="1"/>
      <c r="AP7" s="116" t="s">
        <v>23</v>
      </c>
      <c r="AQ7" s="102" t="s">
        <v>24</v>
      </c>
    </row>
    <row r="8" spans="1:44" ht="28.5" customHeight="1">
      <c r="A8" s="105"/>
      <c r="B8" s="107"/>
      <c r="C8" s="107"/>
      <c r="D8" s="107"/>
      <c r="E8" s="105"/>
      <c r="F8" s="105"/>
      <c r="G8" s="109"/>
      <c r="H8" s="109"/>
      <c r="I8" s="113"/>
      <c r="J8" s="111"/>
      <c r="K8" s="111"/>
      <c r="L8" s="111"/>
      <c r="M8" s="115"/>
      <c r="N8" s="111"/>
      <c r="O8" s="111"/>
      <c r="P8" s="111"/>
      <c r="Q8" s="115"/>
      <c r="R8" s="111"/>
      <c r="S8" s="111"/>
      <c r="T8" s="111"/>
      <c r="U8" s="115"/>
      <c r="V8" s="111"/>
      <c r="W8" s="111"/>
      <c r="X8" s="111"/>
      <c r="Y8" s="115"/>
      <c r="Z8" s="111"/>
      <c r="AA8" s="111"/>
      <c r="AB8" s="111"/>
      <c r="AC8" s="115"/>
      <c r="AD8" s="111"/>
      <c r="AE8" s="111"/>
      <c r="AF8" s="111"/>
      <c r="AG8" s="115"/>
      <c r="AH8" s="111"/>
      <c r="AI8" s="111"/>
      <c r="AJ8" s="111"/>
      <c r="AK8" s="115"/>
      <c r="AL8" s="102"/>
      <c r="AM8" s="71"/>
      <c r="AN8" s="1"/>
      <c r="AO8" s="1"/>
      <c r="AP8" s="116"/>
      <c r="AQ8" s="102"/>
    </row>
    <row r="9" spans="1:44">
      <c r="A9" s="12">
        <v>1</v>
      </c>
      <c r="B9" s="13">
        <f>[1]Zgłoszenia!$B19</f>
        <v>0</v>
      </c>
      <c r="C9" s="12"/>
      <c r="D9" s="12" t="s">
        <v>25</v>
      </c>
      <c r="E9" s="14"/>
      <c r="F9" s="13" t="s">
        <v>26</v>
      </c>
      <c r="G9" s="15">
        <v>1.2675000000000001</v>
      </c>
      <c r="H9" s="12"/>
      <c r="I9" s="16"/>
      <c r="J9" s="17">
        <v>0.57373842592592594</v>
      </c>
      <c r="K9" s="18">
        <f t="shared" ref="K9:K48" si="0">J9-$L$3</f>
        <v>0.11471064814814813</v>
      </c>
      <c r="L9" s="18">
        <f t="shared" ref="L9:L48" si="1">$G9*K9</f>
        <v>0.14539574652777776</v>
      </c>
      <c r="M9" s="19">
        <v>1</v>
      </c>
      <c r="N9" s="17">
        <v>0.57954861111111111</v>
      </c>
      <c r="O9" s="18">
        <f t="shared" ref="O9:O14" si="2">N9-$P$3</f>
        <v>0.1212152777777778</v>
      </c>
      <c r="P9" s="18">
        <f t="shared" ref="P9:P14" si="3">$G9*O9</f>
        <v>0.15364036458333336</v>
      </c>
      <c r="Q9" s="19">
        <v>2</v>
      </c>
      <c r="R9" s="17"/>
      <c r="S9" s="18">
        <f>R9-$T$3</f>
        <v>0</v>
      </c>
      <c r="T9" s="18">
        <f>$G9*S9</f>
        <v>0</v>
      </c>
      <c r="U9" s="19"/>
      <c r="V9" s="17"/>
      <c r="W9" s="18">
        <f>V9-$X$3</f>
        <v>-0.54861111111111105</v>
      </c>
      <c r="X9" s="18">
        <f>$G9*W9</f>
        <v>-0.69536458333333329</v>
      </c>
      <c r="Y9" s="19"/>
      <c r="Z9" s="17"/>
      <c r="AA9" s="18">
        <f>Z9-$AB$3</f>
        <v>-0.54861111111111105</v>
      </c>
      <c r="AB9" s="18">
        <f>$G9*AA9</f>
        <v>-0.69536458333333329</v>
      </c>
      <c r="AC9" s="19"/>
      <c r="AD9" s="17"/>
      <c r="AE9" s="18">
        <f>AD9-$AF$3</f>
        <v>-0.54861111111111105</v>
      </c>
      <c r="AF9" s="18">
        <f>$G9*AE9</f>
        <v>-0.69536458333333329</v>
      </c>
      <c r="AG9" s="19"/>
      <c r="AH9" s="17"/>
      <c r="AI9" s="18">
        <f>AH9-$AJ$3</f>
        <v>0</v>
      </c>
      <c r="AJ9" s="18">
        <f>$G9*AI9</f>
        <v>0</v>
      </c>
      <c r="AK9" s="19"/>
      <c r="AL9" s="19">
        <f t="shared" ref="AL9:AL48" si="4">M9+Q9+U9+Y9+AC9+AG9+AK9</f>
        <v>3</v>
      </c>
      <c r="AM9" s="72"/>
      <c r="AN9" s="20"/>
      <c r="AO9" s="20"/>
      <c r="AP9" s="21">
        <f>K9+O9+S9+W9+AA9+AE9+AI9</f>
        <v>-1.4099074074074074</v>
      </c>
      <c r="AQ9" s="19" t="s">
        <v>76</v>
      </c>
    </row>
    <row r="10" spans="1:44">
      <c r="A10" s="12">
        <v>2</v>
      </c>
      <c r="B10" s="13"/>
      <c r="C10" s="12"/>
      <c r="D10" s="12" t="s">
        <v>27</v>
      </c>
      <c r="E10" s="14"/>
      <c r="F10" s="13" t="s">
        <v>26</v>
      </c>
      <c r="G10" s="15">
        <v>1.3535999999999999</v>
      </c>
      <c r="H10" s="12"/>
      <c r="I10" s="16"/>
      <c r="J10" s="17">
        <v>0.57780092592592591</v>
      </c>
      <c r="K10" s="18">
        <f t="shared" si="0"/>
        <v>0.1187731481481481</v>
      </c>
      <c r="L10" s="18">
        <f t="shared" si="1"/>
        <v>0.16077133333333327</v>
      </c>
      <c r="M10" s="19">
        <v>3</v>
      </c>
      <c r="N10" s="17">
        <v>0.56995370370370368</v>
      </c>
      <c r="O10" s="18">
        <f t="shared" si="2"/>
        <v>0.11162037037037037</v>
      </c>
      <c r="P10" s="18">
        <f t="shared" si="3"/>
        <v>0.15108933333333333</v>
      </c>
      <c r="Q10" s="19">
        <v>1</v>
      </c>
      <c r="R10" s="17"/>
      <c r="S10" s="18"/>
      <c r="T10" s="18"/>
      <c r="U10" s="19"/>
      <c r="V10" s="17"/>
      <c r="W10" s="18"/>
      <c r="X10" s="18"/>
      <c r="Y10" s="19"/>
      <c r="Z10" s="17"/>
      <c r="AA10" s="18"/>
      <c r="AB10" s="18"/>
      <c r="AC10" s="19"/>
      <c r="AD10" s="17"/>
      <c r="AE10" s="18"/>
      <c r="AF10" s="18"/>
      <c r="AG10" s="19"/>
      <c r="AH10" s="17"/>
      <c r="AI10" s="18"/>
      <c r="AJ10" s="18"/>
      <c r="AK10" s="19"/>
      <c r="AL10" s="19">
        <f t="shared" si="4"/>
        <v>4</v>
      </c>
      <c r="AM10" s="72"/>
      <c r="AN10" s="20"/>
      <c r="AO10" s="20"/>
      <c r="AP10" s="21"/>
      <c r="AQ10" s="19" t="s">
        <v>77</v>
      </c>
    </row>
    <row r="11" spans="1:44">
      <c r="A11" s="12">
        <v>3</v>
      </c>
      <c r="B11" s="13">
        <f>[1]Zgłoszenia!$B17</f>
        <v>0</v>
      </c>
      <c r="C11" s="12"/>
      <c r="D11" s="12" t="s">
        <v>28</v>
      </c>
      <c r="E11" s="14"/>
      <c r="F11" s="13" t="s">
        <v>26</v>
      </c>
      <c r="G11" s="15">
        <v>1.2452000000000001</v>
      </c>
      <c r="H11" s="12"/>
      <c r="I11" s="16"/>
      <c r="J11" s="17">
        <v>0.58483796296296298</v>
      </c>
      <c r="K11" s="18">
        <f t="shared" si="0"/>
        <v>0.12581018518518516</v>
      </c>
      <c r="L11" s="18">
        <f t="shared" si="1"/>
        <v>0.15665884259259258</v>
      </c>
      <c r="M11" s="19">
        <v>2</v>
      </c>
      <c r="N11" s="17">
        <v>0.59815972222222225</v>
      </c>
      <c r="O11" s="18">
        <f t="shared" si="2"/>
        <v>0.13982638888888893</v>
      </c>
      <c r="P11" s="18">
        <f t="shared" si="3"/>
        <v>0.17411181944444451</v>
      </c>
      <c r="Q11" s="19">
        <v>3</v>
      </c>
      <c r="R11" s="17"/>
      <c r="S11" s="18">
        <f>R11-$T$3</f>
        <v>0</v>
      </c>
      <c r="T11" s="18">
        <f>$G11*S11</f>
        <v>0</v>
      </c>
      <c r="U11" s="19"/>
      <c r="V11" s="17"/>
      <c r="W11" s="18">
        <f>V11-$X$3</f>
        <v>-0.54861111111111105</v>
      </c>
      <c r="X11" s="18">
        <f>$G11*W11</f>
        <v>-0.68313055555555557</v>
      </c>
      <c r="Y11" s="19"/>
      <c r="Z11" s="17"/>
      <c r="AA11" s="18">
        <f>Z11-$AB$3</f>
        <v>-0.54861111111111105</v>
      </c>
      <c r="AB11" s="18">
        <f>$G11*AA11</f>
        <v>-0.68313055555555557</v>
      </c>
      <c r="AC11" s="19"/>
      <c r="AD11" s="17"/>
      <c r="AE11" s="18">
        <f>AD11-$AF$3</f>
        <v>-0.54861111111111105</v>
      </c>
      <c r="AF11" s="18">
        <f>$G11*AE11</f>
        <v>-0.68313055555555557</v>
      </c>
      <c r="AG11" s="19"/>
      <c r="AH11" s="17"/>
      <c r="AI11" s="18">
        <f>AH11-$AJ$3</f>
        <v>0</v>
      </c>
      <c r="AJ11" s="18">
        <f>$G11*AI11</f>
        <v>0</v>
      </c>
      <c r="AK11" s="19"/>
      <c r="AL11" s="19">
        <f t="shared" si="4"/>
        <v>5</v>
      </c>
      <c r="AM11" s="72"/>
      <c r="AN11" s="20"/>
      <c r="AO11" s="20"/>
      <c r="AP11" s="21">
        <f t="shared" ref="AP11:AP23" si="5">K11+O11+S11+W11+AA11+AE11+AI11</f>
        <v>-1.3801967592592592</v>
      </c>
      <c r="AQ11" s="19" t="s">
        <v>75</v>
      </c>
    </row>
    <row r="12" spans="1:44">
      <c r="A12" s="22">
        <v>1</v>
      </c>
      <c r="B12" s="23">
        <f>[1]Zgłoszenia!$B61</f>
        <v>0</v>
      </c>
      <c r="C12" s="22"/>
      <c r="D12" s="22" t="s">
        <v>29</v>
      </c>
      <c r="E12" s="24"/>
      <c r="F12" s="23" t="s">
        <v>30</v>
      </c>
      <c r="G12" s="25">
        <v>1.2001999999999999</v>
      </c>
      <c r="H12" s="22"/>
      <c r="I12" s="26"/>
      <c r="J12" s="27">
        <v>0.57799768518518524</v>
      </c>
      <c r="K12" s="28">
        <f t="shared" si="0"/>
        <v>0.11896990740740743</v>
      </c>
      <c r="L12" s="28">
        <f t="shared" si="1"/>
        <v>0.14278768287037039</v>
      </c>
      <c r="M12" s="29">
        <v>1</v>
      </c>
      <c r="N12" s="27">
        <v>0.58138888888888884</v>
      </c>
      <c r="O12" s="28">
        <f t="shared" si="2"/>
        <v>0.12305555555555553</v>
      </c>
      <c r="P12" s="28">
        <f t="shared" si="3"/>
        <v>0.14769127777777774</v>
      </c>
      <c r="Q12" s="29">
        <v>1</v>
      </c>
      <c r="R12" s="27"/>
      <c r="S12" s="28">
        <f>R12-$T$3</f>
        <v>0</v>
      </c>
      <c r="T12" s="28">
        <f>$G12*S12</f>
        <v>0</v>
      </c>
      <c r="U12" s="29"/>
      <c r="V12" s="27"/>
      <c r="W12" s="28">
        <f>V12-$X$3</f>
        <v>-0.54861111111111105</v>
      </c>
      <c r="X12" s="28">
        <f>$G12*W12</f>
        <v>-0.65844305555555549</v>
      </c>
      <c r="Y12" s="29"/>
      <c r="Z12" s="27"/>
      <c r="AA12" s="28">
        <f>Z12-$AB$3</f>
        <v>-0.54861111111111105</v>
      </c>
      <c r="AB12" s="28">
        <f>$G12*AA12</f>
        <v>-0.65844305555555549</v>
      </c>
      <c r="AC12" s="29"/>
      <c r="AD12" s="27"/>
      <c r="AE12" s="28">
        <f>AD12-$AF$3</f>
        <v>-0.54861111111111105</v>
      </c>
      <c r="AF12" s="28">
        <f>$G12*AE12</f>
        <v>-0.65844305555555549</v>
      </c>
      <c r="AG12" s="29"/>
      <c r="AH12" s="27">
        <v>2</v>
      </c>
      <c r="AI12" s="28">
        <f>AH12-$AJ$3</f>
        <v>2</v>
      </c>
      <c r="AJ12" s="28">
        <f>$G12*AI12</f>
        <v>2.4003999999999999</v>
      </c>
      <c r="AK12" s="29"/>
      <c r="AL12" s="29">
        <f t="shared" si="4"/>
        <v>2</v>
      </c>
      <c r="AM12" s="72"/>
      <c r="AN12" s="30"/>
      <c r="AO12" s="30"/>
      <c r="AP12" s="21">
        <f t="shared" si="5"/>
        <v>0.59619212962962997</v>
      </c>
      <c r="AQ12" s="29" t="s">
        <v>76</v>
      </c>
    </row>
    <row r="13" spans="1:44">
      <c r="A13" s="22">
        <v>2</v>
      </c>
      <c r="B13" s="23">
        <f>[1]Zgłoszenia!$B20</f>
        <v>0</v>
      </c>
      <c r="C13" s="22"/>
      <c r="D13" s="29" t="s">
        <v>31</v>
      </c>
      <c r="E13" s="29"/>
      <c r="F13" s="29" t="s">
        <v>30</v>
      </c>
      <c r="G13" s="25">
        <v>1.2278</v>
      </c>
      <c r="H13" s="29"/>
      <c r="I13" s="29"/>
      <c r="J13" s="31">
        <v>0.58787037037037038</v>
      </c>
      <c r="K13" s="28">
        <f t="shared" si="0"/>
        <v>0.12884259259259256</v>
      </c>
      <c r="L13" s="28">
        <f t="shared" si="1"/>
        <v>0.15819293518518515</v>
      </c>
      <c r="M13" s="29">
        <v>4</v>
      </c>
      <c r="N13" s="31">
        <v>0.58127314814814812</v>
      </c>
      <c r="O13" s="28">
        <f t="shared" si="2"/>
        <v>0.12293981481481481</v>
      </c>
      <c r="P13" s="28">
        <f t="shared" si="3"/>
        <v>0.15094550462962963</v>
      </c>
      <c r="Q13" s="29">
        <v>2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>
        <f t="shared" si="4"/>
        <v>6</v>
      </c>
      <c r="AM13" s="72"/>
      <c r="AN13" s="30"/>
      <c r="AO13" s="30"/>
      <c r="AP13" s="21">
        <f t="shared" si="5"/>
        <v>0.25178240740740737</v>
      </c>
      <c r="AQ13" s="29" t="s">
        <v>77</v>
      </c>
    </row>
    <row r="14" spans="1:44">
      <c r="A14" s="22">
        <v>3</v>
      </c>
      <c r="B14" s="23">
        <f>[1]Zgłoszenia!$B24</f>
        <v>0</v>
      </c>
      <c r="C14" s="22"/>
      <c r="D14" s="22" t="s">
        <v>32</v>
      </c>
      <c r="E14" s="24"/>
      <c r="F14" s="23" t="s">
        <v>30</v>
      </c>
      <c r="G14" s="25">
        <v>1.1752</v>
      </c>
      <c r="H14" s="22"/>
      <c r="I14" s="26"/>
      <c r="J14" s="27">
        <v>0.59076388888888887</v>
      </c>
      <c r="K14" s="28">
        <f t="shared" si="0"/>
        <v>0.13173611111111105</v>
      </c>
      <c r="L14" s="28">
        <f t="shared" si="1"/>
        <v>0.15481627777777771</v>
      </c>
      <c r="M14" s="29">
        <v>3</v>
      </c>
      <c r="N14" s="27">
        <v>0.58916666666666673</v>
      </c>
      <c r="O14" s="28">
        <f t="shared" si="2"/>
        <v>0.13083333333333341</v>
      </c>
      <c r="P14" s="28">
        <f t="shared" si="3"/>
        <v>0.15375533333333344</v>
      </c>
      <c r="Q14" s="29">
        <v>3</v>
      </c>
      <c r="R14" s="27"/>
      <c r="S14" s="28" t="s">
        <v>33</v>
      </c>
      <c r="T14" s="28" t="s">
        <v>33</v>
      </c>
      <c r="U14" s="29"/>
      <c r="V14" s="27"/>
      <c r="W14" s="28">
        <f>V14-$X$3</f>
        <v>-0.54861111111111105</v>
      </c>
      <c r="X14" s="28">
        <f>$G14*W14</f>
        <v>-0.64472777777777768</v>
      </c>
      <c r="Y14" s="29"/>
      <c r="Z14" s="27"/>
      <c r="AA14" s="28">
        <f>Z14-$AB$3</f>
        <v>-0.54861111111111105</v>
      </c>
      <c r="AB14" s="28">
        <f>$G14*AA14</f>
        <v>-0.64472777777777768</v>
      </c>
      <c r="AC14" s="29"/>
      <c r="AD14" s="27"/>
      <c r="AE14" s="28">
        <f>AD14-$AF$3</f>
        <v>-0.54861111111111105</v>
      </c>
      <c r="AF14" s="28">
        <f>$G14*AE14</f>
        <v>-0.64472777777777768</v>
      </c>
      <c r="AG14" s="29"/>
      <c r="AH14" s="27"/>
      <c r="AI14" s="28">
        <f>AH14-$AJ$3</f>
        <v>0</v>
      </c>
      <c r="AJ14" s="28">
        <f>$G14*AI14</f>
        <v>0</v>
      </c>
      <c r="AK14" s="29"/>
      <c r="AL14" s="29">
        <f t="shared" si="4"/>
        <v>6</v>
      </c>
      <c r="AM14" s="72"/>
      <c r="AN14" s="30"/>
      <c r="AO14" s="30"/>
      <c r="AP14" s="21" t="e">
        <f t="shared" si="5"/>
        <v>#VALUE!</v>
      </c>
      <c r="AQ14" s="29" t="s">
        <v>75</v>
      </c>
    </row>
    <row r="15" spans="1:44">
      <c r="A15" s="22">
        <v>4</v>
      </c>
      <c r="B15" s="23">
        <f>[1]Zgłoszenia!$B25</f>
        <v>0</v>
      </c>
      <c r="C15" s="22"/>
      <c r="D15" s="22" t="s">
        <v>34</v>
      </c>
      <c r="E15" s="24"/>
      <c r="F15" s="23" t="s">
        <v>30</v>
      </c>
      <c r="G15" s="25">
        <v>1.2095</v>
      </c>
      <c r="H15" s="22"/>
      <c r="I15" s="26"/>
      <c r="J15" s="27">
        <v>0.58402777777777781</v>
      </c>
      <c r="K15" s="28">
        <f t="shared" si="0"/>
        <v>0.125</v>
      </c>
      <c r="L15" s="28">
        <f t="shared" si="1"/>
        <v>0.1511875</v>
      </c>
      <c r="M15" s="29">
        <v>2</v>
      </c>
      <c r="N15" s="27" t="s">
        <v>74</v>
      </c>
      <c r="O15" s="28" t="s">
        <v>74</v>
      </c>
      <c r="P15" s="28" t="s">
        <v>74</v>
      </c>
      <c r="Q15" s="29">
        <v>5</v>
      </c>
      <c r="R15" s="27"/>
      <c r="S15" s="28">
        <f>R15-$T$3</f>
        <v>0</v>
      </c>
      <c r="T15" s="28">
        <f>$G15*S15</f>
        <v>0</v>
      </c>
      <c r="U15" s="29"/>
      <c r="V15" s="27"/>
      <c r="W15" s="28">
        <f>V15-$X$3</f>
        <v>-0.54861111111111105</v>
      </c>
      <c r="X15" s="28">
        <f>$G15*W15</f>
        <v>-0.66354513888888877</v>
      </c>
      <c r="Y15" s="29"/>
      <c r="Z15" s="27"/>
      <c r="AA15" s="28">
        <f>Z15-$AB$3</f>
        <v>-0.54861111111111105</v>
      </c>
      <c r="AB15" s="28">
        <f>$G15*AA15</f>
        <v>-0.66354513888888877</v>
      </c>
      <c r="AC15" s="29"/>
      <c r="AD15" s="27"/>
      <c r="AE15" s="28">
        <f>AD15-$AF$3</f>
        <v>-0.54861111111111105</v>
      </c>
      <c r="AF15" s="28">
        <f>$G15*AE15</f>
        <v>-0.66354513888888877</v>
      </c>
      <c r="AG15" s="29"/>
      <c r="AH15" s="27"/>
      <c r="AI15" s="28">
        <f>AH15-$AJ$3</f>
        <v>0</v>
      </c>
      <c r="AJ15" s="28">
        <f>$G15*AI15</f>
        <v>0</v>
      </c>
      <c r="AK15" s="29"/>
      <c r="AL15" s="29">
        <f t="shared" si="4"/>
        <v>7</v>
      </c>
      <c r="AM15" s="72"/>
      <c r="AN15" s="30"/>
      <c r="AO15" s="30"/>
      <c r="AP15" s="21" t="e">
        <f t="shared" si="5"/>
        <v>#VALUE!</v>
      </c>
      <c r="AQ15" s="29" t="s">
        <v>78</v>
      </c>
    </row>
    <row r="16" spans="1:44">
      <c r="A16" s="32">
        <v>1</v>
      </c>
      <c r="B16" s="33">
        <f>[1]Zgłoszenia!$B64</f>
        <v>0</v>
      </c>
      <c r="C16" s="32"/>
      <c r="D16" s="32" t="s">
        <v>38</v>
      </c>
      <c r="E16" s="34"/>
      <c r="F16" s="33" t="s">
        <v>37</v>
      </c>
      <c r="G16" s="35">
        <v>1.1909000000000001</v>
      </c>
      <c r="H16" s="32"/>
      <c r="I16" s="36"/>
      <c r="J16" s="37">
        <v>0.5875231481481481</v>
      </c>
      <c r="K16" s="38">
        <f t="shared" si="0"/>
        <v>0.12849537037037029</v>
      </c>
      <c r="L16" s="38">
        <f t="shared" si="1"/>
        <v>0.15302513657407399</v>
      </c>
      <c r="M16" s="39">
        <v>1</v>
      </c>
      <c r="N16" s="37">
        <v>0.59034722222222225</v>
      </c>
      <c r="O16" s="38">
        <f t="shared" ref="O16:O29" si="6">N16-$P$3</f>
        <v>0.13201388888888893</v>
      </c>
      <c r="P16" s="38">
        <f t="shared" ref="P16:P29" si="7">$G16*O16</f>
        <v>0.15721534027777784</v>
      </c>
      <c r="Q16" s="39">
        <v>1</v>
      </c>
      <c r="R16" s="37"/>
      <c r="S16" s="38"/>
      <c r="T16" s="38"/>
      <c r="U16" s="39"/>
      <c r="V16" s="37"/>
      <c r="W16" s="38"/>
      <c r="X16" s="38"/>
      <c r="Y16" s="39"/>
      <c r="Z16" s="37"/>
      <c r="AA16" s="38"/>
      <c r="AB16" s="38"/>
      <c r="AC16" s="39"/>
      <c r="AD16" s="37"/>
      <c r="AE16" s="38"/>
      <c r="AF16" s="38"/>
      <c r="AG16" s="39"/>
      <c r="AH16" s="37"/>
      <c r="AI16" s="38"/>
      <c r="AJ16" s="38"/>
      <c r="AK16" s="39"/>
      <c r="AL16" s="39">
        <f t="shared" si="4"/>
        <v>2</v>
      </c>
      <c r="AM16" s="72"/>
      <c r="AN16" s="40"/>
      <c r="AO16" s="40"/>
      <c r="AP16" s="21">
        <f t="shared" si="5"/>
        <v>0.26050925925925922</v>
      </c>
      <c r="AQ16" s="39" t="s">
        <v>76</v>
      </c>
    </row>
    <row r="17" spans="1:43">
      <c r="A17" s="32">
        <v>2</v>
      </c>
      <c r="B17" s="33">
        <f>[1]Zgłoszenia!$B11</f>
        <v>0</v>
      </c>
      <c r="C17" s="32"/>
      <c r="D17" s="32" t="s">
        <v>36</v>
      </c>
      <c r="E17" s="34"/>
      <c r="F17" s="33" t="s">
        <v>37</v>
      </c>
      <c r="G17" s="35">
        <v>1.1537999999999999</v>
      </c>
      <c r="H17" s="32"/>
      <c r="I17" s="36"/>
      <c r="J17" s="37">
        <v>0.60415509259259259</v>
      </c>
      <c r="K17" s="38">
        <f t="shared" si="0"/>
        <v>0.14512731481481478</v>
      </c>
      <c r="L17" s="38">
        <f t="shared" si="1"/>
        <v>0.16744789583333328</v>
      </c>
      <c r="M17" s="39">
        <v>2</v>
      </c>
      <c r="N17" s="37">
        <v>0.60872685185185182</v>
      </c>
      <c r="O17" s="38">
        <f t="shared" si="6"/>
        <v>0.15039351851851851</v>
      </c>
      <c r="P17" s="38">
        <f t="shared" si="7"/>
        <v>0.17352404166666666</v>
      </c>
      <c r="Q17" s="39">
        <v>3</v>
      </c>
      <c r="R17" s="37"/>
      <c r="S17" s="38">
        <f>R17-$T$3</f>
        <v>0</v>
      </c>
      <c r="T17" s="38">
        <f>$G17*S17</f>
        <v>0</v>
      </c>
      <c r="U17" s="39"/>
      <c r="V17" s="37"/>
      <c r="W17" s="38">
        <f>V17-$X$3</f>
        <v>-0.54861111111111105</v>
      </c>
      <c r="X17" s="38">
        <f>$G17*W17</f>
        <v>-0.63298749999999993</v>
      </c>
      <c r="Y17" s="39"/>
      <c r="Z17" s="37"/>
      <c r="AA17" s="38">
        <f>Z17-$AB$3</f>
        <v>-0.54861111111111105</v>
      </c>
      <c r="AB17" s="38">
        <f>$G17*AA17</f>
        <v>-0.63298749999999993</v>
      </c>
      <c r="AC17" s="39"/>
      <c r="AD17" s="37"/>
      <c r="AE17" s="38">
        <f>AD17-$AF$3</f>
        <v>-0.54861111111111105</v>
      </c>
      <c r="AF17" s="38">
        <f>$G17*AE17</f>
        <v>-0.63298749999999993</v>
      </c>
      <c r="AG17" s="39"/>
      <c r="AH17" s="37"/>
      <c r="AI17" s="38">
        <f>AH17-$AJ$3</f>
        <v>0</v>
      </c>
      <c r="AJ17" s="38">
        <f>$G17*AI17</f>
        <v>0</v>
      </c>
      <c r="AK17" s="39"/>
      <c r="AL17" s="39">
        <f t="shared" si="4"/>
        <v>5</v>
      </c>
      <c r="AM17" s="72"/>
      <c r="AN17" s="40"/>
      <c r="AO17" s="40"/>
      <c r="AP17" s="21">
        <f t="shared" si="5"/>
        <v>-1.3503124999999998</v>
      </c>
      <c r="AQ17" s="39" t="s">
        <v>77</v>
      </c>
    </row>
    <row r="18" spans="1:43">
      <c r="A18" s="32">
        <v>3</v>
      </c>
      <c r="B18" s="33">
        <f>[1]Zgłoszenia!$B16</f>
        <v>0</v>
      </c>
      <c r="C18" s="32"/>
      <c r="D18" s="32" t="s">
        <v>39</v>
      </c>
      <c r="E18" s="39"/>
      <c r="F18" s="39" t="s">
        <v>37</v>
      </c>
      <c r="G18" s="35">
        <v>1.1769000000000001</v>
      </c>
      <c r="H18" s="32"/>
      <c r="I18" s="36"/>
      <c r="J18" s="41">
        <v>0.61722222222222223</v>
      </c>
      <c r="K18" s="38">
        <f t="shared" si="0"/>
        <v>0.15819444444444442</v>
      </c>
      <c r="L18" s="41">
        <f t="shared" si="1"/>
        <v>0.18617904166666663</v>
      </c>
      <c r="M18" s="39">
        <v>4</v>
      </c>
      <c r="N18" s="42">
        <v>0.60403935185185187</v>
      </c>
      <c r="O18" s="38">
        <f t="shared" si="6"/>
        <v>0.14570601851851855</v>
      </c>
      <c r="P18" s="38">
        <f t="shared" si="7"/>
        <v>0.17148141319444449</v>
      </c>
      <c r="Q18" s="39">
        <v>2</v>
      </c>
      <c r="R18" s="39"/>
      <c r="S18" s="38"/>
      <c r="T18" s="38"/>
      <c r="U18" s="39"/>
      <c r="V18" s="39"/>
      <c r="W18" s="38">
        <f>V18-$X$3</f>
        <v>-0.54861111111111105</v>
      </c>
      <c r="X18" s="38">
        <f>$G18*W18</f>
        <v>-0.64566041666666663</v>
      </c>
      <c r="Y18" s="39"/>
      <c r="Z18" s="39"/>
      <c r="AA18" s="38">
        <f>Z18-$AB$3</f>
        <v>-0.54861111111111105</v>
      </c>
      <c r="AB18" s="38">
        <f>$G18*AA18</f>
        <v>-0.64566041666666663</v>
      </c>
      <c r="AC18" s="39"/>
      <c r="AD18" s="39"/>
      <c r="AE18" s="38">
        <f>AD18-$AF$3</f>
        <v>-0.54861111111111105</v>
      </c>
      <c r="AF18" s="38">
        <f>$G18*AE18</f>
        <v>-0.64566041666666663</v>
      </c>
      <c r="AG18" s="39"/>
      <c r="AH18" s="39"/>
      <c r="AI18" s="38">
        <f>AH18-$AJ$3</f>
        <v>0</v>
      </c>
      <c r="AJ18" s="38">
        <f>$G18*AI18</f>
        <v>0</v>
      </c>
      <c r="AK18" s="39"/>
      <c r="AL18" s="39">
        <f t="shared" si="4"/>
        <v>6</v>
      </c>
      <c r="AM18" s="72"/>
      <c r="AN18" s="40"/>
      <c r="AO18" s="40"/>
      <c r="AP18" s="21">
        <f t="shared" si="5"/>
        <v>-1.3419328703703703</v>
      </c>
      <c r="AQ18" s="39" t="s">
        <v>75</v>
      </c>
    </row>
    <row r="19" spans="1:43">
      <c r="A19" s="32">
        <v>4</v>
      </c>
      <c r="B19" s="39"/>
      <c r="C19" s="39"/>
      <c r="D19" s="32" t="s">
        <v>40</v>
      </c>
      <c r="E19" s="34"/>
      <c r="F19" s="33" t="s">
        <v>37</v>
      </c>
      <c r="G19" s="35">
        <v>1.1755</v>
      </c>
      <c r="H19" s="32"/>
      <c r="I19" s="36"/>
      <c r="J19" s="42">
        <v>0.60435185185185192</v>
      </c>
      <c r="K19" s="38">
        <f t="shared" si="0"/>
        <v>0.14532407407407411</v>
      </c>
      <c r="L19" s="38">
        <f t="shared" si="1"/>
        <v>0.1708284490740741</v>
      </c>
      <c r="M19" s="39">
        <v>3</v>
      </c>
      <c r="N19" s="42">
        <v>0.6132291666666666</v>
      </c>
      <c r="O19" s="38">
        <f t="shared" si="6"/>
        <v>0.15489583333333329</v>
      </c>
      <c r="P19" s="38">
        <f t="shared" si="7"/>
        <v>0.18208005208333328</v>
      </c>
      <c r="Q19" s="39">
        <v>4</v>
      </c>
      <c r="R19" s="39"/>
      <c r="S19" s="38"/>
      <c r="T19" s="38"/>
      <c r="U19" s="39"/>
      <c r="V19" s="39"/>
      <c r="W19" s="38">
        <f>V19-$X$3</f>
        <v>-0.54861111111111105</v>
      </c>
      <c r="X19" s="38">
        <f>$G19*W19</f>
        <v>-0.64489236111111103</v>
      </c>
      <c r="Y19" s="39"/>
      <c r="Z19" s="39"/>
      <c r="AA19" s="38">
        <f>Z19-$AB$3</f>
        <v>-0.54861111111111105</v>
      </c>
      <c r="AB19" s="38">
        <f>$G19*AA19</f>
        <v>-0.64489236111111103</v>
      </c>
      <c r="AC19" s="39"/>
      <c r="AD19" s="39"/>
      <c r="AE19" s="38">
        <f>AD19-$AF$3</f>
        <v>-0.54861111111111105</v>
      </c>
      <c r="AF19" s="38">
        <f>$G19*AE19</f>
        <v>-0.64489236111111103</v>
      </c>
      <c r="AG19" s="39"/>
      <c r="AH19" s="39"/>
      <c r="AI19" s="38">
        <f>AH19-$AJ$3</f>
        <v>0</v>
      </c>
      <c r="AJ19" s="38">
        <f>$G19*AI19</f>
        <v>0</v>
      </c>
      <c r="AK19" s="39"/>
      <c r="AL19" s="39">
        <f t="shared" si="4"/>
        <v>7</v>
      </c>
      <c r="AM19" s="72"/>
      <c r="AN19" s="40"/>
      <c r="AO19" s="40"/>
      <c r="AP19" s="21">
        <f t="shared" si="5"/>
        <v>-1.3456134259259258</v>
      </c>
      <c r="AQ19" s="39" t="s">
        <v>78</v>
      </c>
    </row>
    <row r="20" spans="1:43">
      <c r="A20" s="43">
        <v>1</v>
      </c>
      <c r="B20" s="44">
        <f>[1]Zgłoszenia!$B49</f>
        <v>0</v>
      </c>
      <c r="C20" s="43"/>
      <c r="D20" s="50" t="s">
        <v>47</v>
      </c>
      <c r="E20" s="50"/>
      <c r="F20" s="50" t="s">
        <v>42</v>
      </c>
      <c r="G20" s="53">
        <v>1</v>
      </c>
      <c r="H20" s="50"/>
      <c r="I20" s="50"/>
      <c r="J20" s="52">
        <v>0.55797453703703703</v>
      </c>
      <c r="K20" s="49">
        <f t="shared" si="0"/>
        <v>9.894675925925922E-2</v>
      </c>
      <c r="L20" s="49">
        <f t="shared" si="1"/>
        <v>9.894675925925922E-2</v>
      </c>
      <c r="M20" s="50">
        <v>1</v>
      </c>
      <c r="N20" s="52">
        <v>0.55200231481481488</v>
      </c>
      <c r="O20" s="49">
        <f t="shared" si="6"/>
        <v>9.3668981481481561E-2</v>
      </c>
      <c r="P20" s="49">
        <f t="shared" si="7"/>
        <v>9.3668981481481561E-2</v>
      </c>
      <c r="Q20" s="50">
        <v>1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>
        <f t="shared" si="4"/>
        <v>2</v>
      </c>
      <c r="AM20" s="73"/>
      <c r="AN20" s="54"/>
      <c r="AO20" s="54"/>
      <c r="AP20" s="21">
        <f t="shared" si="5"/>
        <v>0.19261574074074078</v>
      </c>
      <c r="AQ20" s="50" t="s">
        <v>76</v>
      </c>
    </row>
    <row r="21" spans="1:43">
      <c r="A21" s="43">
        <v>2</v>
      </c>
      <c r="B21" s="44">
        <f>[1]Zgłoszenia!$B63</f>
        <v>0</v>
      </c>
      <c r="C21" s="43"/>
      <c r="D21" s="43" t="s">
        <v>43</v>
      </c>
      <c r="E21" s="45"/>
      <c r="F21" s="44" t="s">
        <v>42</v>
      </c>
      <c r="G21" s="46">
        <v>1</v>
      </c>
      <c r="H21" s="43"/>
      <c r="I21" s="47"/>
      <c r="J21" s="48">
        <v>0.57332175925925932</v>
      </c>
      <c r="K21" s="49">
        <f t="shared" si="0"/>
        <v>0.11429398148148151</v>
      </c>
      <c r="L21" s="49">
        <f t="shared" si="1"/>
        <v>0.11429398148148151</v>
      </c>
      <c r="M21" s="50">
        <v>4</v>
      </c>
      <c r="N21" s="48">
        <v>0.57327546296296295</v>
      </c>
      <c r="O21" s="49">
        <f t="shared" si="6"/>
        <v>0.11494212962962963</v>
      </c>
      <c r="P21" s="49">
        <f t="shared" si="7"/>
        <v>0.11494212962962963</v>
      </c>
      <c r="Q21" s="50">
        <v>2</v>
      </c>
      <c r="R21" s="48"/>
      <c r="S21" s="49"/>
      <c r="T21" s="49"/>
      <c r="U21" s="50"/>
      <c r="V21" s="48"/>
      <c r="W21" s="49"/>
      <c r="X21" s="49"/>
      <c r="Y21" s="50"/>
      <c r="Z21" s="48"/>
      <c r="AA21" s="49"/>
      <c r="AB21" s="49"/>
      <c r="AC21" s="50"/>
      <c r="AD21" s="48"/>
      <c r="AE21" s="49"/>
      <c r="AF21" s="49"/>
      <c r="AG21" s="50"/>
      <c r="AH21" s="48"/>
      <c r="AI21" s="49"/>
      <c r="AJ21" s="49"/>
      <c r="AK21" s="50"/>
      <c r="AL21" s="50">
        <f t="shared" si="4"/>
        <v>6</v>
      </c>
      <c r="AM21" s="72"/>
      <c r="AN21" s="51"/>
      <c r="AO21" s="51"/>
      <c r="AP21" s="21">
        <f t="shared" si="5"/>
        <v>0.22923611111111114</v>
      </c>
      <c r="AQ21" s="50" t="s">
        <v>77</v>
      </c>
    </row>
    <row r="22" spans="1:43">
      <c r="A22" s="43">
        <v>3</v>
      </c>
      <c r="B22" s="44">
        <f>[1]Zgłoszenia!$B35</f>
        <v>0</v>
      </c>
      <c r="C22" s="43"/>
      <c r="D22" s="43" t="s">
        <v>57</v>
      </c>
      <c r="E22" s="45"/>
      <c r="F22" s="44" t="s">
        <v>42</v>
      </c>
      <c r="G22" s="46">
        <v>1</v>
      </c>
      <c r="H22" s="43"/>
      <c r="I22" s="47"/>
      <c r="J22" s="48">
        <v>0.57114583333333335</v>
      </c>
      <c r="K22" s="49">
        <f t="shared" si="0"/>
        <v>0.11211805555555554</v>
      </c>
      <c r="L22" s="49">
        <f t="shared" si="1"/>
        <v>0.11211805555555554</v>
      </c>
      <c r="M22" s="50">
        <v>2</v>
      </c>
      <c r="N22" s="48">
        <v>0.57934027777777775</v>
      </c>
      <c r="O22" s="49">
        <f t="shared" si="6"/>
        <v>0.12100694444444443</v>
      </c>
      <c r="P22" s="49">
        <f t="shared" si="7"/>
        <v>0.12100694444444443</v>
      </c>
      <c r="Q22" s="50">
        <v>4</v>
      </c>
      <c r="R22" s="48"/>
      <c r="S22" s="49"/>
      <c r="T22" s="49"/>
      <c r="U22" s="50"/>
      <c r="V22" s="48"/>
      <c r="W22" s="49"/>
      <c r="X22" s="49"/>
      <c r="Y22" s="50"/>
      <c r="Z22" s="48"/>
      <c r="AA22" s="49"/>
      <c r="AB22" s="49"/>
      <c r="AC22" s="50"/>
      <c r="AD22" s="48"/>
      <c r="AE22" s="49"/>
      <c r="AF22" s="49"/>
      <c r="AG22" s="50"/>
      <c r="AH22" s="48"/>
      <c r="AI22" s="49"/>
      <c r="AJ22" s="49"/>
      <c r="AK22" s="50"/>
      <c r="AL22" s="50">
        <f t="shared" si="4"/>
        <v>6</v>
      </c>
      <c r="AM22" s="72"/>
      <c r="AN22" s="51"/>
      <c r="AO22" s="51"/>
      <c r="AP22" s="21">
        <f t="shared" si="5"/>
        <v>0.23312499999999997</v>
      </c>
      <c r="AQ22" s="50" t="s">
        <v>75</v>
      </c>
    </row>
    <row r="23" spans="1:43">
      <c r="A23" s="43">
        <v>4</v>
      </c>
      <c r="B23" s="44">
        <f>[1]Zgłoszenia!$B36</f>
        <v>0</v>
      </c>
      <c r="C23" s="43"/>
      <c r="D23" s="43" t="s">
        <v>48</v>
      </c>
      <c r="E23" s="45"/>
      <c r="F23" s="44" t="s">
        <v>42</v>
      </c>
      <c r="G23" s="46">
        <v>1</v>
      </c>
      <c r="H23" s="43"/>
      <c r="I23" s="47"/>
      <c r="J23" s="48">
        <v>0.57621527777777781</v>
      </c>
      <c r="K23" s="49">
        <f t="shared" si="0"/>
        <v>0.1171875</v>
      </c>
      <c r="L23" s="49">
        <f t="shared" si="1"/>
        <v>0.1171875</v>
      </c>
      <c r="M23" s="50">
        <v>6</v>
      </c>
      <c r="N23" s="48">
        <v>0.57901620370370377</v>
      </c>
      <c r="O23" s="49">
        <f t="shared" si="6"/>
        <v>0.12068287037037045</v>
      </c>
      <c r="P23" s="49">
        <f t="shared" si="7"/>
        <v>0.12068287037037045</v>
      </c>
      <c r="Q23" s="50">
        <v>3</v>
      </c>
      <c r="R23" s="48"/>
      <c r="S23" s="49"/>
      <c r="T23" s="49"/>
      <c r="U23" s="50"/>
      <c r="V23" s="48"/>
      <c r="W23" s="49"/>
      <c r="X23" s="49"/>
      <c r="Y23" s="50"/>
      <c r="Z23" s="48"/>
      <c r="AA23" s="49"/>
      <c r="AB23" s="49"/>
      <c r="AC23" s="50"/>
      <c r="AD23" s="48"/>
      <c r="AE23" s="49"/>
      <c r="AF23" s="49"/>
      <c r="AG23" s="50"/>
      <c r="AH23" s="48"/>
      <c r="AI23" s="49"/>
      <c r="AJ23" s="49"/>
      <c r="AK23" s="50"/>
      <c r="AL23" s="50">
        <f t="shared" si="4"/>
        <v>9</v>
      </c>
      <c r="AM23" s="72"/>
      <c r="AN23" s="51"/>
      <c r="AO23" s="51"/>
      <c r="AP23" s="21">
        <f t="shared" si="5"/>
        <v>0.23787037037037045</v>
      </c>
      <c r="AQ23" s="50" t="s">
        <v>78</v>
      </c>
    </row>
    <row r="24" spans="1:43">
      <c r="A24" s="43">
        <v>5</v>
      </c>
      <c r="B24" s="44">
        <f>[1]Zgłoszenia!$B33</f>
        <v>0</v>
      </c>
      <c r="C24" s="43"/>
      <c r="D24" s="50" t="s">
        <v>55</v>
      </c>
      <c r="E24" s="50"/>
      <c r="F24" s="50" t="s">
        <v>42</v>
      </c>
      <c r="G24" s="46">
        <v>1</v>
      </c>
      <c r="H24" s="50"/>
      <c r="I24" s="50"/>
      <c r="J24" s="52">
        <v>0.58370370370370372</v>
      </c>
      <c r="K24" s="49">
        <f t="shared" si="0"/>
        <v>0.12467592592592591</v>
      </c>
      <c r="L24" s="49">
        <f t="shared" si="1"/>
        <v>0.12467592592592591</v>
      </c>
      <c r="M24" s="50">
        <v>10</v>
      </c>
      <c r="N24" s="52">
        <v>0.59759259259259256</v>
      </c>
      <c r="O24" s="49">
        <f t="shared" si="6"/>
        <v>0.13925925925925925</v>
      </c>
      <c r="P24" s="49">
        <f t="shared" si="7"/>
        <v>0.13925925925925925</v>
      </c>
      <c r="Q24" s="50">
        <v>9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>
        <f t="shared" si="4"/>
        <v>19</v>
      </c>
      <c r="AM24" s="72"/>
      <c r="AN24" s="51"/>
      <c r="AO24" s="51"/>
      <c r="AP24" s="21"/>
      <c r="AQ24" s="50" t="s">
        <v>86</v>
      </c>
    </row>
    <row r="25" spans="1:43">
      <c r="A25" s="43">
        <v>6</v>
      </c>
      <c r="B25" s="44">
        <f>[1]Zgłoszenia!$B60</f>
        <v>0</v>
      </c>
      <c r="C25" s="43"/>
      <c r="D25" s="43" t="s">
        <v>50</v>
      </c>
      <c r="E25" s="45"/>
      <c r="F25" s="44" t="s">
        <v>42</v>
      </c>
      <c r="G25" s="46">
        <v>1</v>
      </c>
      <c r="H25" s="43"/>
      <c r="I25" s="47"/>
      <c r="J25" s="52">
        <v>0.5722800925925926</v>
      </c>
      <c r="K25" s="49">
        <f t="shared" si="0"/>
        <v>0.11325231481481479</v>
      </c>
      <c r="L25" s="49">
        <f t="shared" si="1"/>
        <v>0.11325231481481479</v>
      </c>
      <c r="M25" s="50">
        <v>3</v>
      </c>
      <c r="N25" s="52">
        <v>0.58953703703703708</v>
      </c>
      <c r="O25" s="49">
        <f t="shared" si="6"/>
        <v>0.13120370370370377</v>
      </c>
      <c r="P25" s="49">
        <f t="shared" si="7"/>
        <v>0.13120370370370377</v>
      </c>
      <c r="Q25" s="50">
        <v>7</v>
      </c>
      <c r="R25" s="50"/>
      <c r="S25" s="49"/>
      <c r="T25" s="49"/>
      <c r="U25" s="50"/>
      <c r="V25" s="50"/>
      <c r="W25" s="49">
        <f>V25-$X$3</f>
        <v>-0.54861111111111105</v>
      </c>
      <c r="X25" s="49">
        <f>$G25*W25</f>
        <v>-0.54861111111111105</v>
      </c>
      <c r="Y25" s="50"/>
      <c r="Z25" s="50"/>
      <c r="AA25" s="49">
        <f>Z25-$AB$3</f>
        <v>-0.54861111111111105</v>
      </c>
      <c r="AB25" s="49">
        <f>$G25*AA25</f>
        <v>-0.54861111111111105</v>
      </c>
      <c r="AC25" s="50"/>
      <c r="AD25" s="50"/>
      <c r="AE25" s="49">
        <f>AD25-$AF$3</f>
        <v>-0.54861111111111105</v>
      </c>
      <c r="AF25" s="49">
        <f>$G25*AE25</f>
        <v>-0.54861111111111105</v>
      </c>
      <c r="AG25" s="50"/>
      <c r="AH25" s="50"/>
      <c r="AI25" s="49">
        <f>AH25-$AJ$3</f>
        <v>0</v>
      </c>
      <c r="AJ25" s="49">
        <f>$G25*AI25</f>
        <v>0</v>
      </c>
      <c r="AK25" s="50"/>
      <c r="AL25" s="50">
        <f t="shared" si="4"/>
        <v>10</v>
      </c>
      <c r="AM25" s="72"/>
      <c r="AN25" s="51"/>
      <c r="AO25" s="51"/>
      <c r="AP25" s="21">
        <f>K25+O25+S25+W25+AA25+AE25+AI25</f>
        <v>-1.4013773148148148</v>
      </c>
      <c r="AQ25" s="50" t="s">
        <v>83</v>
      </c>
    </row>
    <row r="26" spans="1:43">
      <c r="A26" s="43">
        <v>7</v>
      </c>
      <c r="B26" s="44">
        <f>[1]Zgłoszenia!$B37</f>
        <v>0</v>
      </c>
      <c r="C26" s="43"/>
      <c r="D26" s="50" t="s">
        <v>56</v>
      </c>
      <c r="E26" s="50"/>
      <c r="F26" s="50" t="s">
        <v>42</v>
      </c>
      <c r="G26" s="53">
        <v>1</v>
      </c>
      <c r="H26" s="50"/>
      <c r="I26" s="50"/>
      <c r="J26" s="52">
        <v>0.58144675925925926</v>
      </c>
      <c r="K26" s="49">
        <f t="shared" si="0"/>
        <v>0.12241898148148145</v>
      </c>
      <c r="L26" s="49">
        <f t="shared" si="1"/>
        <v>0.12241898148148145</v>
      </c>
      <c r="M26" s="50">
        <v>7</v>
      </c>
      <c r="N26" s="52">
        <v>0.58711805555555563</v>
      </c>
      <c r="O26" s="49">
        <f t="shared" si="6"/>
        <v>0.12878472222222231</v>
      </c>
      <c r="P26" s="49">
        <f t="shared" si="7"/>
        <v>0.12878472222222231</v>
      </c>
      <c r="Q26" s="50">
        <v>5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f t="shared" si="4"/>
        <v>12</v>
      </c>
      <c r="AM26" s="72"/>
      <c r="AN26" s="51"/>
      <c r="AO26" s="51"/>
      <c r="AP26" s="21"/>
      <c r="AQ26" s="50" t="s">
        <v>84</v>
      </c>
    </row>
    <row r="27" spans="1:43">
      <c r="A27" s="43">
        <v>8</v>
      </c>
      <c r="B27" s="44">
        <f>[1]Zgłoszenia!$B30</f>
        <v>0</v>
      </c>
      <c r="C27" s="43"/>
      <c r="D27" s="43" t="s">
        <v>44</v>
      </c>
      <c r="E27" s="45"/>
      <c r="F27" s="44" t="s">
        <v>42</v>
      </c>
      <c r="G27" s="46">
        <v>1</v>
      </c>
      <c r="H27" s="43"/>
      <c r="I27" s="47"/>
      <c r="J27" s="48">
        <v>0.58258101851851851</v>
      </c>
      <c r="K27" s="49">
        <f t="shared" si="0"/>
        <v>0.1235532407407407</v>
      </c>
      <c r="L27" s="49">
        <f t="shared" si="1"/>
        <v>0.1235532407407407</v>
      </c>
      <c r="M27" s="50">
        <v>9</v>
      </c>
      <c r="N27" s="48">
        <v>0.58725694444444443</v>
      </c>
      <c r="O27" s="49">
        <f t="shared" si="6"/>
        <v>0.12892361111111111</v>
      </c>
      <c r="P27" s="49">
        <f t="shared" si="7"/>
        <v>0.12892361111111111</v>
      </c>
      <c r="Q27" s="50">
        <v>6</v>
      </c>
      <c r="R27" s="48"/>
      <c r="S27" s="49"/>
      <c r="T27" s="49"/>
      <c r="U27" s="50"/>
      <c r="V27" s="48"/>
      <c r="W27" s="49"/>
      <c r="X27" s="49"/>
      <c r="Y27" s="50"/>
      <c r="Z27" s="48"/>
      <c r="AA27" s="49"/>
      <c r="AB27" s="49"/>
      <c r="AC27" s="50"/>
      <c r="AD27" s="48"/>
      <c r="AE27" s="49"/>
      <c r="AF27" s="49"/>
      <c r="AG27" s="50"/>
      <c r="AH27" s="48"/>
      <c r="AI27" s="49"/>
      <c r="AJ27" s="49"/>
      <c r="AK27" s="50"/>
      <c r="AL27" s="50">
        <f t="shared" si="4"/>
        <v>15</v>
      </c>
      <c r="AM27" s="72"/>
      <c r="AN27" s="51"/>
      <c r="AO27" s="51"/>
      <c r="AP27" s="21">
        <f>K27+O27+S27+W27+AA27+AE27+AI27</f>
        <v>0.25247685185185181</v>
      </c>
      <c r="AQ27" s="50" t="s">
        <v>85</v>
      </c>
    </row>
    <row r="28" spans="1:43">
      <c r="A28" s="43">
        <v>9</v>
      </c>
      <c r="B28" s="44">
        <f>[1]Zgłoszenia!$B58</f>
        <v>0</v>
      </c>
      <c r="C28" s="43"/>
      <c r="D28" s="43" t="s">
        <v>45</v>
      </c>
      <c r="E28" s="45"/>
      <c r="F28" s="44" t="s">
        <v>42</v>
      </c>
      <c r="G28" s="46">
        <v>1</v>
      </c>
      <c r="H28" s="43"/>
      <c r="I28" s="47"/>
      <c r="J28" s="52">
        <v>0.58217592592592593</v>
      </c>
      <c r="K28" s="49">
        <f t="shared" si="0"/>
        <v>0.12314814814814812</v>
      </c>
      <c r="L28" s="49">
        <f t="shared" si="1"/>
        <v>0.12314814814814812</v>
      </c>
      <c r="M28" s="50">
        <v>8</v>
      </c>
      <c r="N28" s="52">
        <v>0.5902546296296296</v>
      </c>
      <c r="O28" s="49">
        <f t="shared" si="6"/>
        <v>0.13192129629629629</v>
      </c>
      <c r="P28" s="49">
        <f t="shared" si="7"/>
        <v>0.13192129629629629</v>
      </c>
      <c r="Q28" s="50">
        <v>8</v>
      </c>
      <c r="R28" s="50"/>
      <c r="S28" s="49"/>
      <c r="T28" s="49"/>
      <c r="U28" s="50"/>
      <c r="V28" s="50"/>
      <c r="W28" s="49">
        <f>V28-$X$3</f>
        <v>-0.54861111111111105</v>
      </c>
      <c r="X28" s="49">
        <f>$G28*W28</f>
        <v>-0.54861111111111105</v>
      </c>
      <c r="Y28" s="50"/>
      <c r="Z28" s="50"/>
      <c r="AA28" s="49">
        <f>Z28-$AB$3</f>
        <v>-0.54861111111111105</v>
      </c>
      <c r="AB28" s="49">
        <f>$G28*AA28</f>
        <v>-0.54861111111111105</v>
      </c>
      <c r="AC28" s="50"/>
      <c r="AD28" s="50"/>
      <c r="AE28" s="49">
        <f>AD28-$AF$3</f>
        <v>-0.54861111111111105</v>
      </c>
      <c r="AF28" s="49">
        <f>$G28*AE28</f>
        <v>-0.54861111111111105</v>
      </c>
      <c r="AG28" s="50"/>
      <c r="AH28" s="50"/>
      <c r="AI28" s="49">
        <f>AH28-$AJ$3</f>
        <v>0</v>
      </c>
      <c r="AJ28" s="49">
        <f>$G28*AI28</f>
        <v>0</v>
      </c>
      <c r="AK28" s="50"/>
      <c r="AL28" s="50">
        <f t="shared" si="4"/>
        <v>16</v>
      </c>
      <c r="AM28" s="72"/>
      <c r="AN28" s="51"/>
      <c r="AO28" s="51"/>
      <c r="AP28" s="21">
        <f>K28+O28+S28+W28+AA28+AE28+AI28</f>
        <v>-1.3907638888888889</v>
      </c>
      <c r="AQ28" s="50" t="s">
        <v>79</v>
      </c>
    </row>
    <row r="29" spans="1:43">
      <c r="A29" s="43">
        <v>10</v>
      </c>
      <c r="B29" s="44">
        <f>[1]Zgłoszenia!$B59</f>
        <v>0</v>
      </c>
      <c r="C29" s="43"/>
      <c r="D29" s="50" t="s">
        <v>53</v>
      </c>
      <c r="E29" s="50"/>
      <c r="F29" s="50" t="s">
        <v>42</v>
      </c>
      <c r="G29" s="46">
        <v>1</v>
      </c>
      <c r="H29" s="50"/>
      <c r="I29" s="50"/>
      <c r="J29" s="52">
        <v>0.58686342592592589</v>
      </c>
      <c r="K29" s="49">
        <f t="shared" si="0"/>
        <v>0.12783564814814807</v>
      </c>
      <c r="L29" s="49">
        <f t="shared" si="1"/>
        <v>0.12783564814814807</v>
      </c>
      <c r="M29" s="50">
        <v>11</v>
      </c>
      <c r="N29" s="52">
        <v>0.59879629629629627</v>
      </c>
      <c r="O29" s="49">
        <f t="shared" si="6"/>
        <v>0.14046296296296296</v>
      </c>
      <c r="P29" s="49">
        <f t="shared" si="7"/>
        <v>0.14046296296296296</v>
      </c>
      <c r="Q29" s="50">
        <v>10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>
        <f t="shared" si="4"/>
        <v>21</v>
      </c>
      <c r="AM29" s="72"/>
      <c r="AN29" s="51"/>
      <c r="AO29" s="51"/>
      <c r="AP29" s="21"/>
      <c r="AQ29" s="50" t="s">
        <v>87</v>
      </c>
    </row>
    <row r="30" spans="1:43">
      <c r="A30" s="43">
        <v>11</v>
      </c>
      <c r="B30" s="50"/>
      <c r="C30" s="50"/>
      <c r="D30" s="43" t="s">
        <v>41</v>
      </c>
      <c r="E30" s="45"/>
      <c r="F30" s="44" t="s">
        <v>42</v>
      </c>
      <c r="G30" s="46">
        <v>1</v>
      </c>
      <c r="H30" s="43"/>
      <c r="I30" s="47"/>
      <c r="J30" s="48">
        <v>0.57583333333333331</v>
      </c>
      <c r="K30" s="49">
        <f t="shared" si="0"/>
        <v>0.1168055555555555</v>
      </c>
      <c r="L30" s="49">
        <f t="shared" si="1"/>
        <v>0.1168055555555555</v>
      </c>
      <c r="M30" s="50">
        <v>5</v>
      </c>
      <c r="N30" s="48" t="s">
        <v>74</v>
      </c>
      <c r="O30" s="49" t="s">
        <v>74</v>
      </c>
      <c r="P30" s="49" t="s">
        <v>74</v>
      </c>
      <c r="Q30" s="50">
        <v>16</v>
      </c>
      <c r="R30" s="48"/>
      <c r="S30" s="49"/>
      <c r="T30" s="49"/>
      <c r="U30" s="50"/>
      <c r="V30" s="48"/>
      <c r="W30" s="49"/>
      <c r="X30" s="49"/>
      <c r="Y30" s="50"/>
      <c r="Z30" s="48"/>
      <c r="AA30" s="49"/>
      <c r="AB30" s="49"/>
      <c r="AC30" s="50"/>
      <c r="AD30" s="48"/>
      <c r="AE30" s="49"/>
      <c r="AF30" s="49"/>
      <c r="AG30" s="50"/>
      <c r="AH30" s="48"/>
      <c r="AI30" s="49"/>
      <c r="AJ30" s="49"/>
      <c r="AK30" s="50"/>
      <c r="AL30" s="50">
        <f t="shared" si="4"/>
        <v>21</v>
      </c>
      <c r="AM30" s="72"/>
      <c r="AN30" s="51"/>
      <c r="AO30" s="51"/>
      <c r="AP30" s="21" t="e">
        <f t="shared" ref="AP30:AP42" si="8">K30+O30+S30+W30+AA30+AE30+AI30</f>
        <v>#VALUE!</v>
      </c>
      <c r="AQ30" s="50" t="s">
        <v>88</v>
      </c>
    </row>
    <row r="31" spans="1:43">
      <c r="A31" s="43">
        <v>12</v>
      </c>
      <c r="B31" s="50"/>
      <c r="C31" s="50"/>
      <c r="D31" s="43" t="s">
        <v>51</v>
      </c>
      <c r="E31" s="45"/>
      <c r="F31" s="44" t="s">
        <v>42</v>
      </c>
      <c r="G31" s="46">
        <v>1</v>
      </c>
      <c r="H31" s="43"/>
      <c r="I31" s="47"/>
      <c r="J31" s="48">
        <v>0.59031250000000002</v>
      </c>
      <c r="K31" s="49">
        <f t="shared" si="0"/>
        <v>0.13128472222222221</v>
      </c>
      <c r="L31" s="49">
        <f t="shared" si="1"/>
        <v>0.13128472222222221</v>
      </c>
      <c r="M31" s="50">
        <v>12</v>
      </c>
      <c r="N31" s="48">
        <v>0.60116898148148146</v>
      </c>
      <c r="O31" s="49">
        <f t="shared" ref="O31:O48" si="9">N31-$P$3</f>
        <v>0.14283564814814814</v>
      </c>
      <c r="P31" s="49">
        <f t="shared" ref="P31:P48" si="10">$G31*O31</f>
        <v>0.14283564814814814</v>
      </c>
      <c r="Q31" s="50">
        <v>12</v>
      </c>
      <c r="R31" s="48"/>
      <c r="S31" s="49"/>
      <c r="T31" s="49"/>
      <c r="U31" s="50"/>
      <c r="V31" s="48"/>
      <c r="W31" s="49"/>
      <c r="X31" s="49"/>
      <c r="Y31" s="50"/>
      <c r="Z31" s="48"/>
      <c r="AA31" s="49"/>
      <c r="AB31" s="49"/>
      <c r="AC31" s="50"/>
      <c r="AD31" s="48"/>
      <c r="AE31" s="49"/>
      <c r="AF31" s="49"/>
      <c r="AG31" s="50"/>
      <c r="AH31" s="48"/>
      <c r="AI31" s="49"/>
      <c r="AJ31" s="49"/>
      <c r="AK31" s="50"/>
      <c r="AL31" s="50">
        <f t="shared" si="4"/>
        <v>24</v>
      </c>
      <c r="AM31" s="72"/>
      <c r="AN31" s="51"/>
      <c r="AO31" s="51"/>
      <c r="AP31" s="21">
        <f t="shared" si="8"/>
        <v>0.27412037037037035</v>
      </c>
      <c r="AQ31" s="50" t="s">
        <v>80</v>
      </c>
    </row>
    <row r="32" spans="1:43">
      <c r="A32" s="43">
        <v>13</v>
      </c>
      <c r="B32" s="50"/>
      <c r="C32" s="50"/>
      <c r="D32" s="43" t="s">
        <v>46</v>
      </c>
      <c r="E32" s="50"/>
      <c r="F32" s="50" t="s">
        <v>42</v>
      </c>
      <c r="G32" s="46">
        <v>1</v>
      </c>
      <c r="H32" s="43"/>
      <c r="I32" s="47"/>
      <c r="J32" s="52">
        <v>0.59934027777777776</v>
      </c>
      <c r="K32" s="49">
        <f t="shared" si="0"/>
        <v>0.14031249999999995</v>
      </c>
      <c r="L32" s="49">
        <f t="shared" si="1"/>
        <v>0.14031249999999995</v>
      </c>
      <c r="M32" s="50">
        <v>14</v>
      </c>
      <c r="N32" s="52">
        <v>0.59974537037037035</v>
      </c>
      <c r="O32" s="49">
        <f t="shared" si="9"/>
        <v>0.14141203703703703</v>
      </c>
      <c r="P32" s="49">
        <f t="shared" si="10"/>
        <v>0.14141203703703703</v>
      </c>
      <c r="Q32" s="50">
        <v>11</v>
      </c>
      <c r="R32" s="50"/>
      <c r="S32" s="49"/>
      <c r="T32" s="49"/>
      <c r="U32" s="50"/>
      <c r="V32" s="50"/>
      <c r="W32" s="49">
        <f>V32-$X$3</f>
        <v>-0.54861111111111105</v>
      </c>
      <c r="X32" s="49">
        <f>$G32*W32</f>
        <v>-0.54861111111111105</v>
      </c>
      <c r="Y32" s="50"/>
      <c r="Z32" s="50"/>
      <c r="AA32" s="49">
        <f>Z32-$AB$3</f>
        <v>-0.54861111111111105</v>
      </c>
      <c r="AB32" s="49">
        <f>$G32*AA32</f>
        <v>-0.54861111111111105</v>
      </c>
      <c r="AC32" s="50"/>
      <c r="AD32" s="50"/>
      <c r="AE32" s="49">
        <f>AD32-$AF$3</f>
        <v>-0.54861111111111105</v>
      </c>
      <c r="AF32" s="49">
        <f>$G32*AE32</f>
        <v>-0.54861111111111105</v>
      </c>
      <c r="AG32" s="50"/>
      <c r="AH32" s="50"/>
      <c r="AI32" s="49">
        <f>AH32-$AJ$3</f>
        <v>0</v>
      </c>
      <c r="AJ32" s="49">
        <f>$G32*AI32</f>
        <v>0</v>
      </c>
      <c r="AK32" s="50"/>
      <c r="AL32" s="50">
        <f t="shared" si="4"/>
        <v>25</v>
      </c>
      <c r="AM32" s="72"/>
      <c r="AN32" s="51"/>
      <c r="AO32" s="51"/>
      <c r="AP32" s="21">
        <f t="shared" si="8"/>
        <v>-1.3641087962962963</v>
      </c>
      <c r="AQ32" s="50" t="s">
        <v>81</v>
      </c>
    </row>
    <row r="33" spans="1:75">
      <c r="A33" s="43">
        <v>14</v>
      </c>
      <c r="B33" s="50"/>
      <c r="C33" s="50"/>
      <c r="D33" s="50" t="s">
        <v>52</v>
      </c>
      <c r="E33" s="50"/>
      <c r="F33" s="50" t="s">
        <v>42</v>
      </c>
      <c r="G33" s="53">
        <v>1</v>
      </c>
      <c r="H33" s="50"/>
      <c r="I33" s="50"/>
      <c r="J33" s="52">
        <v>0.59315972222222224</v>
      </c>
      <c r="K33" s="49">
        <f t="shared" si="0"/>
        <v>0.13413194444444443</v>
      </c>
      <c r="L33" s="49">
        <f t="shared" si="1"/>
        <v>0.13413194444444443</v>
      </c>
      <c r="M33" s="50">
        <v>13</v>
      </c>
      <c r="N33" s="52">
        <v>0.60510416666666667</v>
      </c>
      <c r="O33" s="49">
        <f t="shared" si="9"/>
        <v>0.14677083333333335</v>
      </c>
      <c r="P33" s="49">
        <f t="shared" si="10"/>
        <v>0.14677083333333335</v>
      </c>
      <c r="Q33" s="50">
        <v>13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>
        <f t="shared" si="4"/>
        <v>26</v>
      </c>
      <c r="AM33" s="72"/>
      <c r="AN33" s="51"/>
      <c r="AO33" s="51"/>
      <c r="AP33" s="21">
        <f t="shared" si="8"/>
        <v>0.28090277777777778</v>
      </c>
      <c r="AQ33" s="50" t="s">
        <v>82</v>
      </c>
    </row>
    <row r="34" spans="1:75">
      <c r="A34" s="43">
        <v>15</v>
      </c>
      <c r="B34" s="50"/>
      <c r="C34" s="50"/>
      <c r="D34" s="50" t="s">
        <v>49</v>
      </c>
      <c r="E34" s="50"/>
      <c r="F34" s="50" t="s">
        <v>42</v>
      </c>
      <c r="G34" s="53">
        <v>1</v>
      </c>
      <c r="H34" s="50"/>
      <c r="I34" s="50"/>
      <c r="J34" s="52">
        <v>0.61344907407407401</v>
      </c>
      <c r="K34" s="49">
        <f t="shared" si="0"/>
        <v>0.1544212962962962</v>
      </c>
      <c r="L34" s="49">
        <f t="shared" si="1"/>
        <v>0.1544212962962962</v>
      </c>
      <c r="M34" s="50">
        <v>15</v>
      </c>
      <c r="N34" s="52">
        <v>0.62526620370370367</v>
      </c>
      <c r="O34" s="49">
        <f t="shared" si="9"/>
        <v>0.16693287037037036</v>
      </c>
      <c r="P34" s="49">
        <f t="shared" si="10"/>
        <v>0.16693287037037036</v>
      </c>
      <c r="Q34" s="50">
        <v>14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>
        <f t="shared" si="4"/>
        <v>29</v>
      </c>
      <c r="AM34" s="72"/>
      <c r="AN34" s="51"/>
      <c r="AO34" s="51"/>
      <c r="AP34" s="21">
        <f t="shared" si="8"/>
        <v>0.32135416666666655</v>
      </c>
      <c r="AQ34" s="50" t="s">
        <v>89</v>
      </c>
    </row>
    <row r="35" spans="1:75">
      <c r="A35" s="55">
        <v>1</v>
      </c>
      <c r="B35" s="56"/>
      <c r="C35" s="56"/>
      <c r="D35" s="56" t="s">
        <v>60</v>
      </c>
      <c r="E35" s="56"/>
      <c r="F35" s="56" t="s">
        <v>59</v>
      </c>
      <c r="G35" s="78">
        <v>1</v>
      </c>
      <c r="H35" s="56"/>
      <c r="I35" s="56"/>
      <c r="J35" s="57">
        <v>0.56680555555555556</v>
      </c>
      <c r="K35" s="58">
        <f t="shared" si="0"/>
        <v>0.10777777777777775</v>
      </c>
      <c r="L35" s="58">
        <f t="shared" si="1"/>
        <v>0.10777777777777775</v>
      </c>
      <c r="M35" s="56">
        <v>1</v>
      </c>
      <c r="N35" s="57">
        <v>0.56377314814814816</v>
      </c>
      <c r="O35" s="58">
        <f t="shared" si="9"/>
        <v>0.10543981481481485</v>
      </c>
      <c r="P35" s="58">
        <f t="shared" si="10"/>
        <v>0.10543981481481485</v>
      </c>
      <c r="Q35" s="56">
        <v>1</v>
      </c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63">
        <f t="shared" si="4"/>
        <v>2</v>
      </c>
      <c r="AM35" s="75"/>
      <c r="AN35" s="60"/>
      <c r="AO35" s="60"/>
      <c r="AP35" s="21">
        <f t="shared" si="8"/>
        <v>0.2132175925925926</v>
      </c>
      <c r="AQ35" s="56" t="s">
        <v>76</v>
      </c>
    </row>
    <row r="36" spans="1:75">
      <c r="A36" s="55">
        <v>2</v>
      </c>
      <c r="B36" s="59"/>
      <c r="C36" s="59"/>
      <c r="D36" s="59" t="s">
        <v>70</v>
      </c>
      <c r="E36" s="59"/>
      <c r="F36" s="59" t="s">
        <v>59</v>
      </c>
      <c r="G36" s="61">
        <v>1</v>
      </c>
      <c r="H36" s="59"/>
      <c r="I36" s="59"/>
      <c r="J36" s="62">
        <v>0.58011574074074079</v>
      </c>
      <c r="K36" s="58">
        <f t="shared" si="0"/>
        <v>0.12108796296296298</v>
      </c>
      <c r="L36" s="58">
        <f t="shared" si="1"/>
        <v>0.12108796296296298</v>
      </c>
      <c r="M36" s="59">
        <v>2</v>
      </c>
      <c r="N36" s="62">
        <v>0.5778240740740741</v>
      </c>
      <c r="O36" s="58">
        <f t="shared" si="9"/>
        <v>0.11949074074074079</v>
      </c>
      <c r="P36" s="58">
        <f t="shared" si="10"/>
        <v>0.11949074074074079</v>
      </c>
      <c r="Q36" s="59">
        <v>2</v>
      </c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3">
        <f t="shared" si="4"/>
        <v>4</v>
      </c>
      <c r="AM36" s="75"/>
      <c r="AN36" s="74"/>
      <c r="AO36" s="60"/>
      <c r="AP36" s="64">
        <f t="shared" si="8"/>
        <v>0.24057870370370377</v>
      </c>
      <c r="AQ36" s="59" t="s">
        <v>77</v>
      </c>
    </row>
    <row r="37" spans="1:75">
      <c r="A37" s="55">
        <v>3</v>
      </c>
      <c r="B37" s="59"/>
      <c r="C37" s="59"/>
      <c r="D37" s="59" t="s">
        <v>66</v>
      </c>
      <c r="E37" s="59"/>
      <c r="F37" s="59" t="s">
        <v>59</v>
      </c>
      <c r="G37" s="61">
        <v>1</v>
      </c>
      <c r="H37" s="59"/>
      <c r="I37" s="59"/>
      <c r="J37" s="62">
        <v>0.58993055555555551</v>
      </c>
      <c r="K37" s="58">
        <f t="shared" si="0"/>
        <v>0.1309027777777777</v>
      </c>
      <c r="L37" s="58">
        <f t="shared" si="1"/>
        <v>0.1309027777777777</v>
      </c>
      <c r="M37" s="59">
        <v>4</v>
      </c>
      <c r="N37" s="62">
        <v>0.58592592592592596</v>
      </c>
      <c r="O37" s="58">
        <f t="shared" si="9"/>
        <v>0.12759259259259265</v>
      </c>
      <c r="P37" s="58">
        <f t="shared" si="10"/>
        <v>0.12759259259259265</v>
      </c>
      <c r="Q37" s="59">
        <v>3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3">
        <f t="shared" si="4"/>
        <v>7</v>
      </c>
      <c r="AM37" s="75"/>
      <c r="AN37" s="74"/>
      <c r="AO37" s="60"/>
      <c r="AP37" s="64">
        <f t="shared" si="8"/>
        <v>0.25849537037037035</v>
      </c>
      <c r="AQ37" s="59" t="s">
        <v>75</v>
      </c>
    </row>
    <row r="38" spans="1:75">
      <c r="A38" s="55">
        <v>4</v>
      </c>
      <c r="B38" s="66">
        <f>[1]Zgłoszenia!$B56</f>
        <v>0</v>
      </c>
      <c r="C38" s="55"/>
      <c r="D38" s="55" t="s">
        <v>58</v>
      </c>
      <c r="E38" s="65"/>
      <c r="F38" s="66" t="s">
        <v>59</v>
      </c>
      <c r="G38" s="67">
        <v>1</v>
      </c>
      <c r="H38" s="55"/>
      <c r="I38" s="68"/>
      <c r="J38" s="62">
        <v>0.58873842592592596</v>
      </c>
      <c r="K38" s="58">
        <f t="shared" si="0"/>
        <v>0.12971064814814814</v>
      </c>
      <c r="L38" s="58">
        <f t="shared" si="1"/>
        <v>0.12971064814814814</v>
      </c>
      <c r="M38" s="59">
        <v>3</v>
      </c>
      <c r="N38" s="62">
        <v>0.60339120370370369</v>
      </c>
      <c r="O38" s="58">
        <f t="shared" si="9"/>
        <v>0.14505787037037038</v>
      </c>
      <c r="P38" s="58">
        <f t="shared" si="10"/>
        <v>0.14505787037037038</v>
      </c>
      <c r="Q38" s="59">
        <v>8</v>
      </c>
      <c r="R38" s="59"/>
      <c r="S38" s="58"/>
      <c r="T38" s="58"/>
      <c r="U38" s="59"/>
      <c r="V38" s="59"/>
      <c r="W38" s="58">
        <f>V38-$X$3</f>
        <v>-0.54861111111111105</v>
      </c>
      <c r="X38" s="58">
        <f>$G38*W38</f>
        <v>-0.54861111111111105</v>
      </c>
      <c r="Y38" s="59"/>
      <c r="Z38" s="59"/>
      <c r="AA38" s="58">
        <f>Z38-$AB$3</f>
        <v>-0.54861111111111105</v>
      </c>
      <c r="AB38" s="58">
        <f>$G38*AA38</f>
        <v>-0.54861111111111105</v>
      </c>
      <c r="AC38" s="59"/>
      <c r="AD38" s="59"/>
      <c r="AE38" s="58">
        <f>AD38-$AF$3</f>
        <v>-0.54861111111111105</v>
      </c>
      <c r="AF38" s="58">
        <f>$G38*AE38</f>
        <v>-0.54861111111111105</v>
      </c>
      <c r="AG38" s="59"/>
      <c r="AH38" s="59"/>
      <c r="AI38" s="58">
        <f>AH38-$AJ$3</f>
        <v>0</v>
      </c>
      <c r="AJ38" s="58">
        <f>$G38*AI38</f>
        <v>0</v>
      </c>
      <c r="AK38" s="59"/>
      <c r="AL38" s="63">
        <f t="shared" si="4"/>
        <v>11</v>
      </c>
      <c r="AM38" s="75"/>
      <c r="AN38" s="74"/>
      <c r="AO38" s="60"/>
      <c r="AP38" s="64">
        <f t="shared" si="8"/>
        <v>-1.3710648148148148</v>
      </c>
      <c r="AQ38" s="59" t="s">
        <v>78</v>
      </c>
    </row>
    <row r="39" spans="1:75">
      <c r="A39" s="55">
        <v>5</v>
      </c>
      <c r="B39" s="59"/>
      <c r="C39" s="59"/>
      <c r="D39" s="55" t="s">
        <v>63</v>
      </c>
      <c r="E39" s="65"/>
      <c r="F39" s="66" t="s">
        <v>59</v>
      </c>
      <c r="G39" s="67">
        <v>1</v>
      </c>
      <c r="H39" s="55"/>
      <c r="I39" s="68"/>
      <c r="J39" s="62">
        <v>0.6073263888888889</v>
      </c>
      <c r="K39" s="58">
        <f t="shared" si="0"/>
        <v>0.14829861111111109</v>
      </c>
      <c r="L39" s="58">
        <f t="shared" si="1"/>
        <v>0.14829861111111109</v>
      </c>
      <c r="M39" s="59">
        <v>13</v>
      </c>
      <c r="N39" s="62">
        <v>0.60131944444444441</v>
      </c>
      <c r="O39" s="58">
        <f t="shared" si="9"/>
        <v>0.14298611111111109</v>
      </c>
      <c r="P39" s="58">
        <f t="shared" si="10"/>
        <v>0.14298611111111109</v>
      </c>
      <c r="Q39" s="59">
        <v>6</v>
      </c>
      <c r="R39" s="59"/>
      <c r="S39" s="58"/>
      <c r="T39" s="58"/>
      <c r="U39" s="59"/>
      <c r="V39" s="59"/>
      <c r="W39" s="58">
        <f>V39-$X$3</f>
        <v>-0.54861111111111105</v>
      </c>
      <c r="X39" s="58">
        <f>$G39*W39</f>
        <v>-0.54861111111111105</v>
      </c>
      <c r="Y39" s="59"/>
      <c r="Z39" s="59"/>
      <c r="AA39" s="58">
        <f>Z39-$AB$3</f>
        <v>-0.54861111111111105</v>
      </c>
      <c r="AB39" s="58">
        <f>$G39*AA39</f>
        <v>-0.54861111111111105</v>
      </c>
      <c r="AC39" s="59"/>
      <c r="AD39" s="59"/>
      <c r="AE39" s="58">
        <f>AD39-$AF$3</f>
        <v>-0.54861111111111105</v>
      </c>
      <c r="AF39" s="58">
        <f>$G39*AE39</f>
        <v>-0.54861111111111105</v>
      </c>
      <c r="AG39" s="59"/>
      <c r="AH39" s="59"/>
      <c r="AI39" s="58">
        <f>AH39-$AJ$3</f>
        <v>0</v>
      </c>
      <c r="AJ39" s="58">
        <f>$G39*AI39</f>
        <v>0</v>
      </c>
      <c r="AK39" s="59"/>
      <c r="AL39" s="63">
        <f t="shared" si="4"/>
        <v>19</v>
      </c>
      <c r="AM39" s="75"/>
      <c r="AN39" s="74"/>
      <c r="AO39" s="60"/>
      <c r="AP39" s="64">
        <f t="shared" si="8"/>
        <v>-1.3545486111111109</v>
      </c>
      <c r="AQ39" s="59" t="s">
        <v>86</v>
      </c>
    </row>
    <row r="40" spans="1:75">
      <c r="A40" s="55">
        <v>6</v>
      </c>
      <c r="B40" s="59"/>
      <c r="C40" s="59"/>
      <c r="D40" s="59" t="s">
        <v>68</v>
      </c>
      <c r="E40" s="59"/>
      <c r="F40" s="59" t="s">
        <v>59</v>
      </c>
      <c r="G40" s="61">
        <v>1</v>
      </c>
      <c r="H40" s="59"/>
      <c r="I40" s="59"/>
      <c r="J40" s="62">
        <v>0.60333333333333339</v>
      </c>
      <c r="K40" s="58">
        <f t="shared" si="0"/>
        <v>0.14430555555555558</v>
      </c>
      <c r="L40" s="58">
        <f t="shared" si="1"/>
        <v>0.14430555555555558</v>
      </c>
      <c r="M40" s="59">
        <v>7</v>
      </c>
      <c r="N40" s="62">
        <v>0.5897916666666666</v>
      </c>
      <c r="O40" s="58">
        <f t="shared" si="9"/>
        <v>0.13145833333333329</v>
      </c>
      <c r="P40" s="58">
        <f t="shared" si="10"/>
        <v>0.13145833333333329</v>
      </c>
      <c r="Q40" s="59">
        <v>4</v>
      </c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3">
        <f t="shared" si="4"/>
        <v>11</v>
      </c>
      <c r="AM40" s="75"/>
      <c r="AN40" s="74"/>
      <c r="AO40" s="60"/>
      <c r="AP40" s="64">
        <f t="shared" si="8"/>
        <v>0.27576388888888886</v>
      </c>
      <c r="AQ40" s="59" t="s">
        <v>83</v>
      </c>
    </row>
    <row r="41" spans="1:75">
      <c r="A41" s="55">
        <v>7</v>
      </c>
      <c r="B41" s="59"/>
      <c r="C41" s="59"/>
      <c r="D41" s="59" t="s">
        <v>69</v>
      </c>
      <c r="E41" s="59"/>
      <c r="F41" s="59" t="s">
        <v>59</v>
      </c>
      <c r="G41" s="61">
        <v>1</v>
      </c>
      <c r="H41" s="59"/>
      <c r="I41" s="59"/>
      <c r="J41" s="62">
        <v>0.59208333333333341</v>
      </c>
      <c r="K41" s="58">
        <f t="shared" si="0"/>
        <v>0.13305555555555559</v>
      </c>
      <c r="L41" s="58">
        <f t="shared" si="1"/>
        <v>0.13305555555555559</v>
      </c>
      <c r="M41" s="59">
        <v>5</v>
      </c>
      <c r="N41" s="62">
        <v>0.60825231481481479</v>
      </c>
      <c r="O41" s="58">
        <f t="shared" si="9"/>
        <v>0.14991898148148147</v>
      </c>
      <c r="P41" s="58">
        <f t="shared" si="10"/>
        <v>0.14991898148148147</v>
      </c>
      <c r="Q41" s="59">
        <v>10</v>
      </c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3">
        <f t="shared" si="4"/>
        <v>15</v>
      </c>
      <c r="AM41" s="75"/>
      <c r="AN41" s="74"/>
      <c r="AO41" s="60"/>
      <c r="AP41" s="64">
        <f t="shared" si="8"/>
        <v>0.28297453703703707</v>
      </c>
      <c r="AQ41" s="59" t="s">
        <v>84</v>
      </c>
    </row>
    <row r="42" spans="1:75">
      <c r="A42" s="55">
        <v>8</v>
      </c>
      <c r="B42" s="59"/>
      <c r="C42" s="59"/>
      <c r="D42" s="55" t="s">
        <v>64</v>
      </c>
      <c r="E42" s="65"/>
      <c r="F42" s="66" t="s">
        <v>59</v>
      </c>
      <c r="G42" s="67">
        <v>1</v>
      </c>
      <c r="H42" s="55"/>
      <c r="I42" s="68"/>
      <c r="J42" s="69">
        <v>0.60349537037037038</v>
      </c>
      <c r="K42" s="58">
        <f t="shared" si="0"/>
        <v>0.14446759259259256</v>
      </c>
      <c r="L42" s="58">
        <f t="shared" si="1"/>
        <v>0.14446759259259256</v>
      </c>
      <c r="M42" s="59">
        <v>8</v>
      </c>
      <c r="N42" s="69">
        <v>0.60289351851851858</v>
      </c>
      <c r="O42" s="58">
        <f t="shared" si="9"/>
        <v>0.14456018518518526</v>
      </c>
      <c r="P42" s="58">
        <f t="shared" si="10"/>
        <v>0.14456018518518526</v>
      </c>
      <c r="Q42" s="59">
        <v>7</v>
      </c>
      <c r="R42" s="69"/>
      <c r="S42" s="58">
        <f>R42-$T$3</f>
        <v>0</v>
      </c>
      <c r="T42" s="58">
        <f>$G42*S42</f>
        <v>0</v>
      </c>
      <c r="U42" s="59"/>
      <c r="V42" s="69"/>
      <c r="W42" s="58">
        <f>V42-$X$3</f>
        <v>-0.54861111111111105</v>
      </c>
      <c r="X42" s="58">
        <f>$G42*W42</f>
        <v>-0.54861111111111105</v>
      </c>
      <c r="Y42" s="59"/>
      <c r="Z42" s="69"/>
      <c r="AA42" s="58">
        <f>Z42-$AB$3</f>
        <v>-0.54861111111111105</v>
      </c>
      <c r="AB42" s="58">
        <f>$G42*AA42</f>
        <v>-0.54861111111111105</v>
      </c>
      <c r="AC42" s="59"/>
      <c r="AD42" s="69"/>
      <c r="AE42" s="58">
        <f>AD42-$AF$3</f>
        <v>-0.54861111111111105</v>
      </c>
      <c r="AF42" s="58">
        <f>$G42*AE42</f>
        <v>-0.54861111111111105</v>
      </c>
      <c r="AG42" s="59"/>
      <c r="AH42" s="69"/>
      <c r="AI42" s="58">
        <f>AH42-$AJ$3</f>
        <v>0</v>
      </c>
      <c r="AJ42" s="58">
        <f>$G42*AI42</f>
        <v>0</v>
      </c>
      <c r="AK42" s="59"/>
      <c r="AL42" s="63">
        <f t="shared" si="4"/>
        <v>15</v>
      </c>
      <c r="AM42" s="75"/>
      <c r="AN42" s="74"/>
      <c r="AO42" s="60"/>
      <c r="AP42" s="64">
        <f t="shared" si="8"/>
        <v>-1.3568055555555554</v>
      </c>
      <c r="AQ42" s="59" t="s">
        <v>85</v>
      </c>
    </row>
    <row r="43" spans="1:75">
      <c r="A43" s="55">
        <v>9</v>
      </c>
      <c r="B43" s="66">
        <f>[1]Zgłoszenia!$B54</f>
        <v>0</v>
      </c>
      <c r="C43" s="55"/>
      <c r="D43" s="59" t="s">
        <v>54</v>
      </c>
      <c r="E43" s="59"/>
      <c r="F43" s="59" t="s">
        <v>59</v>
      </c>
      <c r="G43" s="61">
        <v>1</v>
      </c>
      <c r="H43" s="59"/>
      <c r="I43" s="59"/>
      <c r="J43" s="62">
        <v>0.60577546296296292</v>
      </c>
      <c r="K43" s="58">
        <f t="shared" si="0"/>
        <v>0.14674768518518511</v>
      </c>
      <c r="L43" s="58">
        <f t="shared" si="1"/>
        <v>0.14674768518518511</v>
      </c>
      <c r="M43" s="59">
        <v>11</v>
      </c>
      <c r="N43" s="62">
        <v>0.59296296296296302</v>
      </c>
      <c r="O43" s="58">
        <f t="shared" si="9"/>
        <v>0.13462962962962971</v>
      </c>
      <c r="P43" s="58">
        <f t="shared" si="10"/>
        <v>0.13462962962962971</v>
      </c>
      <c r="Q43" s="59">
        <v>5</v>
      </c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3">
        <f t="shared" si="4"/>
        <v>16</v>
      </c>
      <c r="AM43" s="75"/>
      <c r="AN43" s="74"/>
      <c r="AO43" s="79"/>
      <c r="AP43" s="80"/>
      <c r="AQ43" s="59" t="s">
        <v>79</v>
      </c>
    </row>
    <row r="44" spans="1:75" s="81" customFormat="1">
      <c r="A44" s="55">
        <v>10</v>
      </c>
      <c r="B44" s="66">
        <f>[1]Zgłoszenia!$B13</f>
        <v>0</v>
      </c>
      <c r="C44" s="55"/>
      <c r="D44" s="59" t="s">
        <v>35</v>
      </c>
      <c r="E44" s="59"/>
      <c r="F44" s="59" t="s">
        <v>59</v>
      </c>
      <c r="G44" s="67">
        <v>1.1779999999999999</v>
      </c>
      <c r="H44" s="59"/>
      <c r="I44" s="59"/>
      <c r="J44" s="62">
        <v>0.60046296296296298</v>
      </c>
      <c r="K44" s="58">
        <f t="shared" si="0"/>
        <v>0.14143518518518516</v>
      </c>
      <c r="L44" s="58">
        <f t="shared" si="1"/>
        <v>0.1666106481481481</v>
      </c>
      <c r="M44" s="59">
        <v>6</v>
      </c>
      <c r="N44" s="62">
        <v>0.6216666666666667</v>
      </c>
      <c r="O44" s="58">
        <f t="shared" si="9"/>
        <v>0.16333333333333339</v>
      </c>
      <c r="P44" s="58">
        <f t="shared" si="10"/>
        <v>0.19240666666666673</v>
      </c>
      <c r="Q44" s="59">
        <v>13</v>
      </c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3">
        <f t="shared" si="4"/>
        <v>19</v>
      </c>
      <c r="AM44" s="75"/>
      <c r="AN44" s="74"/>
      <c r="AO44" s="79"/>
      <c r="AP44" s="80">
        <f>K44+O44+S44+W44+AA44+AE44+AI44</f>
        <v>0.30476851851851855</v>
      </c>
      <c r="AQ44" s="59" t="s">
        <v>87</v>
      </c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</row>
    <row r="45" spans="1:75">
      <c r="A45" s="55">
        <v>11</v>
      </c>
      <c r="B45" s="59"/>
      <c r="C45" s="59"/>
      <c r="D45" s="59" t="s">
        <v>67</v>
      </c>
      <c r="E45" s="59"/>
      <c r="F45" s="59" t="s">
        <v>59</v>
      </c>
      <c r="G45" s="61">
        <v>1</v>
      </c>
      <c r="H45" s="59"/>
      <c r="I45" s="59"/>
      <c r="J45" s="62">
        <v>0.60480324074074077</v>
      </c>
      <c r="K45" s="58">
        <f t="shared" si="0"/>
        <v>0.14577546296296295</v>
      </c>
      <c r="L45" s="58">
        <f t="shared" si="1"/>
        <v>0.14577546296296295</v>
      </c>
      <c r="M45" s="59">
        <v>10</v>
      </c>
      <c r="N45" s="62">
        <v>0.60444444444444445</v>
      </c>
      <c r="O45" s="58">
        <f t="shared" si="9"/>
        <v>0.14611111111111114</v>
      </c>
      <c r="P45" s="58">
        <f t="shared" si="10"/>
        <v>0.14611111111111114</v>
      </c>
      <c r="Q45" s="59">
        <v>9</v>
      </c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3">
        <f t="shared" si="4"/>
        <v>19</v>
      </c>
      <c r="AM45" s="75"/>
      <c r="AN45" s="74"/>
      <c r="AO45" s="60"/>
      <c r="AP45" s="64">
        <f>K45+O45+S45+W45+AA45+AE45+AI45</f>
        <v>0.29188657407407409</v>
      </c>
      <c r="AQ45" s="59" t="s">
        <v>88</v>
      </c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</row>
    <row r="46" spans="1:75">
      <c r="A46" s="55">
        <v>12</v>
      </c>
      <c r="B46" s="59"/>
      <c r="C46" s="59"/>
      <c r="D46" s="59" t="s">
        <v>62</v>
      </c>
      <c r="E46" s="59"/>
      <c r="F46" s="59" t="s">
        <v>59</v>
      </c>
      <c r="G46" s="61">
        <v>1</v>
      </c>
      <c r="H46" s="59"/>
      <c r="I46" s="59"/>
      <c r="J46" s="62">
        <v>0.60428240740740746</v>
      </c>
      <c r="K46" s="58">
        <f t="shared" si="0"/>
        <v>0.14525462962962965</v>
      </c>
      <c r="L46" s="58">
        <f t="shared" si="1"/>
        <v>0.14525462962962965</v>
      </c>
      <c r="M46" s="59">
        <v>9</v>
      </c>
      <c r="N46" s="62">
        <v>0.61285879629629625</v>
      </c>
      <c r="O46" s="58">
        <f t="shared" si="9"/>
        <v>0.15452546296296293</v>
      </c>
      <c r="P46" s="58">
        <f t="shared" si="10"/>
        <v>0.15452546296296293</v>
      </c>
      <c r="Q46" s="59">
        <v>12</v>
      </c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3">
        <f t="shared" si="4"/>
        <v>21</v>
      </c>
      <c r="AM46" s="75"/>
      <c r="AN46" s="74"/>
      <c r="AO46" s="60"/>
      <c r="AP46" s="64">
        <f>K46+O46+S46+W46+AA46+AE46+AI46</f>
        <v>0.29978009259259258</v>
      </c>
      <c r="AQ46" s="59" t="s">
        <v>80</v>
      </c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</row>
    <row r="47" spans="1:75">
      <c r="A47" s="55">
        <v>13</v>
      </c>
      <c r="B47" s="50"/>
      <c r="C47" s="50"/>
      <c r="D47" s="55" t="s">
        <v>65</v>
      </c>
      <c r="E47" s="65"/>
      <c r="F47" s="66" t="s">
        <v>59</v>
      </c>
      <c r="G47" s="67">
        <v>1</v>
      </c>
      <c r="H47" s="55"/>
      <c r="I47" s="68"/>
      <c r="J47" s="62">
        <v>0.60622685185185188</v>
      </c>
      <c r="K47" s="58">
        <f t="shared" si="0"/>
        <v>0.14719907407407407</v>
      </c>
      <c r="L47" s="58">
        <f t="shared" si="1"/>
        <v>0.14719907407407407</v>
      </c>
      <c r="M47" s="59">
        <v>12</v>
      </c>
      <c r="N47" s="62">
        <v>0.60888888888888892</v>
      </c>
      <c r="O47" s="58">
        <f t="shared" si="9"/>
        <v>0.15055555555555561</v>
      </c>
      <c r="P47" s="58">
        <f t="shared" si="10"/>
        <v>0.15055555555555561</v>
      </c>
      <c r="Q47" s="59">
        <v>11</v>
      </c>
      <c r="R47" s="59"/>
      <c r="S47" s="58"/>
      <c r="T47" s="58"/>
      <c r="U47" s="59"/>
      <c r="V47" s="59"/>
      <c r="W47" s="58">
        <f>V47-$X$3</f>
        <v>-0.54861111111111105</v>
      </c>
      <c r="X47" s="58">
        <f>$G47*W47</f>
        <v>-0.54861111111111105</v>
      </c>
      <c r="Y47" s="59"/>
      <c r="Z47" s="59"/>
      <c r="AA47" s="58">
        <f>Z47-$AB$3</f>
        <v>-0.54861111111111105</v>
      </c>
      <c r="AB47" s="58">
        <f>$G47*AA47</f>
        <v>-0.54861111111111105</v>
      </c>
      <c r="AC47" s="59"/>
      <c r="AD47" s="59"/>
      <c r="AE47" s="58">
        <f>AD47-$AF$3</f>
        <v>-0.54861111111111105</v>
      </c>
      <c r="AF47" s="58">
        <f>$G47*AE47</f>
        <v>-0.54861111111111105</v>
      </c>
      <c r="AG47" s="59"/>
      <c r="AH47" s="59"/>
      <c r="AI47" s="58">
        <f>AH47-$AJ$3</f>
        <v>0</v>
      </c>
      <c r="AJ47" s="58">
        <f>$G47*AI47</f>
        <v>0</v>
      </c>
      <c r="AK47" s="59"/>
      <c r="AL47" s="59">
        <f t="shared" si="4"/>
        <v>23</v>
      </c>
      <c r="AM47" s="73"/>
      <c r="AN47" s="60"/>
      <c r="AO47" s="60"/>
      <c r="AP47" s="21">
        <f>K47+O47+S47+W47+AA47+AE47+AI47</f>
        <v>-1.3480787037037034</v>
      </c>
      <c r="AQ47" s="59" t="s">
        <v>81</v>
      </c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</row>
    <row r="48" spans="1:75" s="81" customFormat="1">
      <c r="A48" s="59">
        <v>14</v>
      </c>
      <c r="B48" s="59"/>
      <c r="C48" s="59"/>
      <c r="D48" s="55" t="s">
        <v>61</v>
      </c>
      <c r="E48" s="65"/>
      <c r="F48" s="66" t="s">
        <v>59</v>
      </c>
      <c r="G48" s="67">
        <v>1</v>
      </c>
      <c r="H48" s="55"/>
      <c r="I48" s="68"/>
      <c r="J48" s="62">
        <v>0.61649305555555556</v>
      </c>
      <c r="K48" s="58">
        <f t="shared" si="0"/>
        <v>0.15746527777777775</v>
      </c>
      <c r="L48" s="58">
        <f t="shared" si="1"/>
        <v>0.15746527777777775</v>
      </c>
      <c r="M48" s="59">
        <v>14</v>
      </c>
      <c r="N48" s="62">
        <v>0.62204861111111109</v>
      </c>
      <c r="O48" s="58">
        <f t="shared" si="9"/>
        <v>0.16371527777777778</v>
      </c>
      <c r="P48" s="58">
        <f t="shared" si="10"/>
        <v>0.16371527777777778</v>
      </c>
      <c r="Q48" s="59">
        <v>14</v>
      </c>
      <c r="R48" s="59"/>
      <c r="S48" s="58"/>
      <c r="T48" s="58"/>
      <c r="U48" s="59"/>
      <c r="V48" s="59"/>
      <c r="W48" s="58">
        <f>V48-$X$3</f>
        <v>-0.54861111111111105</v>
      </c>
      <c r="X48" s="58">
        <f>$G48*W48</f>
        <v>-0.54861111111111105</v>
      </c>
      <c r="Y48" s="59"/>
      <c r="Z48" s="59"/>
      <c r="AA48" s="58">
        <f>Z48-$AB$3</f>
        <v>-0.54861111111111105</v>
      </c>
      <c r="AB48" s="58">
        <f>$G48*AA48</f>
        <v>-0.54861111111111105</v>
      </c>
      <c r="AC48" s="59"/>
      <c r="AD48" s="59"/>
      <c r="AE48" s="58">
        <f>AD48-$AF$3</f>
        <v>-0.54861111111111105</v>
      </c>
      <c r="AF48" s="58">
        <f>$G48*AE48</f>
        <v>-0.54861111111111105</v>
      </c>
      <c r="AG48" s="59"/>
      <c r="AH48" s="59"/>
      <c r="AI48" s="58">
        <f>AH48-$AJ$3</f>
        <v>0</v>
      </c>
      <c r="AJ48" s="58">
        <f>$G48*AI48</f>
        <v>0</v>
      </c>
      <c r="AK48" s="59"/>
      <c r="AL48" s="59">
        <f t="shared" si="4"/>
        <v>28</v>
      </c>
      <c r="AM48" s="73"/>
      <c r="AN48" s="60"/>
      <c r="AO48" s="60"/>
      <c r="AP48" s="21">
        <f>K48+O48+S48+W48+AA48+AE48+AI48</f>
        <v>-1.3246527777777777</v>
      </c>
      <c r="AQ48" s="59" t="s">
        <v>82</v>
      </c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</row>
    <row r="49" spans="52:75"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</row>
  </sheetData>
  <sortState ref="D35:AQ48">
    <sortCondition ref="AQ35:AQ48"/>
  </sortState>
  <mergeCells count="91">
    <mergeCell ref="AL7:AL8"/>
    <mergeCell ref="AP7:AP8"/>
    <mergeCell ref="AQ7:AQ8"/>
    <mergeCell ref="AF7:AF8"/>
    <mergeCell ref="AG7:AG8"/>
    <mergeCell ref="AH7:AH8"/>
    <mergeCell ref="AI7:AI8"/>
    <mergeCell ref="AJ7:AJ8"/>
    <mergeCell ref="AK7:AK8"/>
    <mergeCell ref="AE7:AE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S7:S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5:AK6"/>
    <mergeCell ref="AL5:AL6"/>
    <mergeCell ref="AP6:AQ6"/>
    <mergeCell ref="A7:A8"/>
    <mergeCell ref="B7:B8"/>
    <mergeCell ref="C7:C8"/>
    <mergeCell ref="D7:D8"/>
    <mergeCell ref="E7:E8"/>
    <mergeCell ref="F7:F8"/>
    <mergeCell ref="G7:G8"/>
    <mergeCell ref="J5:M6"/>
    <mergeCell ref="N5:Q6"/>
    <mergeCell ref="R5:U6"/>
    <mergeCell ref="V5:Y6"/>
    <mergeCell ref="Z5:AC6"/>
    <mergeCell ref="AD5:AG6"/>
    <mergeCell ref="Z4:AA4"/>
    <mergeCell ref="AB4:AC4"/>
    <mergeCell ref="AD4:AE4"/>
    <mergeCell ref="AF4:AG4"/>
    <mergeCell ref="AH4:AI4"/>
    <mergeCell ref="AJ4:AK4"/>
    <mergeCell ref="AH3:AI3"/>
    <mergeCell ref="AJ3:AK3"/>
    <mergeCell ref="J4:K4"/>
    <mergeCell ref="L4:M4"/>
    <mergeCell ref="N4:O4"/>
    <mergeCell ref="P4:Q4"/>
    <mergeCell ref="R4:S4"/>
    <mergeCell ref="T4:U4"/>
    <mergeCell ref="V4:W4"/>
    <mergeCell ref="X4:Y4"/>
    <mergeCell ref="V3:W3"/>
    <mergeCell ref="X3:Y3"/>
    <mergeCell ref="Z3:AA3"/>
    <mergeCell ref="AB3:AC3"/>
    <mergeCell ref="AD3:AE3"/>
    <mergeCell ref="AF3:AG3"/>
    <mergeCell ref="AD2:AE2"/>
    <mergeCell ref="AF2:AG2"/>
    <mergeCell ref="AH2:AI2"/>
    <mergeCell ref="AJ2:AK2"/>
    <mergeCell ref="J3:K3"/>
    <mergeCell ref="L3:M3"/>
    <mergeCell ref="N3:O3"/>
    <mergeCell ref="P3:Q3"/>
    <mergeCell ref="R3:S3"/>
    <mergeCell ref="T3:U3"/>
    <mergeCell ref="R2:S2"/>
    <mergeCell ref="T2:U2"/>
    <mergeCell ref="V2:W2"/>
    <mergeCell ref="X2:Y2"/>
    <mergeCell ref="Z2:AA2"/>
    <mergeCell ref="AB2:AC2"/>
    <mergeCell ref="J2:K2"/>
    <mergeCell ref="L2:M2"/>
    <mergeCell ref="N2:O2"/>
    <mergeCell ref="P2:Q2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Crasto</dc:creator>
  <cp:lastModifiedBy>PC</cp:lastModifiedBy>
  <cp:lastPrinted>2017-09-23T14:49:08Z</cp:lastPrinted>
  <dcterms:created xsi:type="dcterms:W3CDTF">2017-09-23T10:25:25Z</dcterms:created>
  <dcterms:modified xsi:type="dcterms:W3CDTF">2017-09-25T11:49:30Z</dcterms:modified>
</cp:coreProperties>
</file>